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5300" windowHeight="8496" activeTab="1"/>
  </bookViews>
  <sheets>
    <sheet name="Лист1" sheetId="1" r:id="rId1"/>
    <sheet name="ДШИ + 5" sheetId="2" r:id="rId2"/>
  </sheets>
  <calcPr calcId="144525"/>
</workbook>
</file>

<file path=xl/calcChain.xml><?xml version="1.0" encoding="utf-8"?>
<calcChain xmlns="http://schemas.openxmlformats.org/spreadsheetml/2006/main">
  <c r="N30" i="2" l="1"/>
  <c r="M30" i="2"/>
  <c r="L30" i="2"/>
  <c r="K30" i="2"/>
  <c r="J30" i="2"/>
  <c r="L25" i="2" l="1"/>
  <c r="M25" i="2"/>
  <c r="J25" i="2"/>
  <c r="I25" i="2"/>
  <c r="K25" i="2"/>
  <c r="R17" i="2"/>
  <c r="R16" i="2"/>
  <c r="R13" i="2"/>
  <c r="R12" i="2"/>
  <c r="R9" i="2"/>
  <c r="R8" i="2"/>
  <c r="R25" i="2" l="1"/>
  <c r="Q22" i="2"/>
  <c r="Q23" i="2"/>
  <c r="Q24" i="2"/>
  <c r="P22" i="2"/>
  <c r="P23" i="2"/>
  <c r="P24" i="2"/>
  <c r="I30" i="2"/>
  <c r="R30" i="2"/>
  <c r="Q27" i="2"/>
  <c r="Q30" i="2" s="1"/>
  <c r="P27" i="2"/>
  <c r="P30" i="2" s="1"/>
  <c r="N25" i="2"/>
  <c r="Q21" i="2"/>
  <c r="P21" i="2"/>
  <c r="Q20" i="2"/>
  <c r="P20" i="2"/>
  <c r="N18" i="2"/>
  <c r="M18" i="2"/>
  <c r="L18" i="2"/>
  <c r="K18" i="2"/>
  <c r="J18" i="2"/>
  <c r="I18" i="2"/>
  <c r="Q17" i="2"/>
  <c r="P17" i="2"/>
  <c r="R18" i="2"/>
  <c r="Q16" i="2"/>
  <c r="P16" i="2"/>
  <c r="N14" i="2"/>
  <c r="M14" i="2"/>
  <c r="L14" i="2"/>
  <c r="K14" i="2"/>
  <c r="J14" i="2"/>
  <c r="I14" i="2"/>
  <c r="Q13" i="2"/>
  <c r="P13" i="2"/>
  <c r="R14" i="2"/>
  <c r="Q12" i="2"/>
  <c r="P12" i="2"/>
  <c r="P14" i="2" s="1"/>
  <c r="N10" i="2"/>
  <c r="M10" i="2"/>
  <c r="L10" i="2"/>
  <c r="K10" i="2"/>
  <c r="J10" i="2"/>
  <c r="I10" i="2"/>
  <c r="Q9" i="2"/>
  <c r="P9" i="2"/>
  <c r="R10" i="2"/>
  <c r="Q8" i="2"/>
  <c r="P8" i="2"/>
  <c r="P10" i="2" l="1"/>
  <c r="L31" i="2"/>
  <c r="N31" i="2"/>
  <c r="I31" i="2"/>
  <c r="P18" i="2"/>
  <c r="P25" i="2"/>
  <c r="J31" i="2"/>
  <c r="Q25" i="2"/>
  <c r="K31" i="2"/>
  <c r="P31" i="2"/>
  <c r="R31" i="2"/>
  <c r="M31" i="2"/>
  <c r="Q10" i="2"/>
  <c r="Q14" i="2"/>
  <c r="Q18" i="2"/>
  <c r="Q7" i="1"/>
  <c r="R19" i="1"/>
  <c r="Q31" i="2" l="1"/>
  <c r="P23" i="1"/>
  <c r="P20" i="1"/>
  <c r="P19" i="1"/>
  <c r="P16" i="1"/>
  <c r="P15" i="1"/>
  <c r="P12" i="1"/>
  <c r="P11" i="1"/>
  <c r="P8" i="1"/>
  <c r="P7" i="1"/>
  <c r="I21" i="1" l="1"/>
  <c r="P21" i="1"/>
  <c r="I26" i="1"/>
  <c r="P26" i="1"/>
  <c r="J17" i="1"/>
  <c r="K17" i="1"/>
  <c r="L17" i="1"/>
  <c r="M17" i="1"/>
  <c r="N17" i="1"/>
  <c r="I17" i="1"/>
  <c r="I13" i="1"/>
  <c r="P13" i="1"/>
  <c r="R23" i="1" l="1"/>
  <c r="R26" i="1" s="1"/>
  <c r="Q23" i="1"/>
  <c r="Q26" i="1" s="1"/>
  <c r="M26" i="1"/>
  <c r="R20" i="1"/>
  <c r="Q20" i="1"/>
  <c r="Q19" i="1"/>
  <c r="N21" i="1"/>
  <c r="M21" i="1"/>
  <c r="K21" i="1"/>
  <c r="J21" i="1"/>
  <c r="P17" i="1"/>
  <c r="Q16" i="1"/>
  <c r="R16" i="1"/>
  <c r="R15" i="1"/>
  <c r="Q15" i="1"/>
  <c r="N13" i="1"/>
  <c r="R12" i="1"/>
  <c r="R11" i="1"/>
  <c r="Q12" i="1"/>
  <c r="Q11" i="1"/>
  <c r="K13" i="1"/>
  <c r="L13" i="1"/>
  <c r="M13" i="1"/>
  <c r="J13" i="1"/>
  <c r="R8" i="1"/>
  <c r="R7" i="1"/>
  <c r="Q8" i="1"/>
  <c r="Q9" i="1" s="1"/>
  <c r="J9" i="1"/>
  <c r="K9" i="1"/>
  <c r="L9" i="1"/>
  <c r="M9" i="1"/>
  <c r="N9" i="1"/>
  <c r="I9" i="1"/>
  <c r="I27" i="1" s="1"/>
  <c r="P9" i="1"/>
  <c r="P27" i="1" s="1"/>
  <c r="R9" i="1" l="1"/>
  <c r="R13" i="1"/>
  <c r="K27" i="1"/>
  <c r="J27" i="1"/>
  <c r="Q13" i="1"/>
  <c r="N27" i="1"/>
  <c r="M27" i="1"/>
  <c r="R17" i="1"/>
  <c r="Q17" i="1"/>
  <c r="R21" i="1"/>
  <c r="Q21" i="1"/>
  <c r="L27" i="1"/>
  <c r="R27" i="1" l="1"/>
  <c r="Q27" i="1"/>
</calcChain>
</file>

<file path=xl/sharedStrings.xml><?xml version="1.0" encoding="utf-8"?>
<sst xmlns="http://schemas.openxmlformats.org/spreadsheetml/2006/main" count="102" uniqueCount="34">
  <si>
    <t>№</t>
  </si>
  <si>
    <t>Наименование услуги</t>
  </si>
  <si>
    <t>Количество потребителей услуги</t>
  </si>
  <si>
    <t>Базовый норматив затрат</t>
  </si>
  <si>
    <t xml:space="preserve"> Сумма субсидий по базовому нормативу (тыс.руб)</t>
  </si>
  <si>
    <t>Затраты на уплату налогов (тыс.руб)</t>
  </si>
  <si>
    <t>Затраты на содержание имущества, не используемого для оказания муниципальных услуг и для общехозяйственных нужд (тыс.руб)</t>
  </si>
  <si>
    <t>Сумма субсидий на выполнение муниципального задания (тыс. руб)</t>
  </si>
  <si>
    <t>МБУК «ВРИКМ»</t>
  </si>
  <si>
    <t>-</t>
  </si>
  <si>
    <t>Всего</t>
  </si>
  <si>
    <t>МБУК «ЦМБС»</t>
  </si>
  <si>
    <t>МБУК «ЦМКС»</t>
  </si>
  <si>
    <t>МБУ ДО «ДШИ»</t>
  </si>
  <si>
    <t>МБУ ДО «ДЮСШ «Арефино»</t>
  </si>
  <si>
    <t>Итого</t>
  </si>
  <si>
    <t>Исполниталь
Щукина И.В.
6-15-09</t>
  </si>
  <si>
    <t>Публичный показ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</si>
  <si>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</si>
  <si>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 xml:space="preserve">1 970  </t>
  </si>
  <si>
    <t>Библиотечное, библиографическое и информационное обслуживание пользователей библиотек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</si>
  <si>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</si>
  <si>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 xml:space="preserve">120 000 </t>
  </si>
  <si>
    <t xml:space="preserve">2 000 </t>
  </si>
  <si>
    <t>Организация деятельности клубных формирований и формирований самодеятельного народного творчества</t>
  </si>
  <si>
    <t>Показ (организация показа) концертов и концертных программ</t>
  </si>
  <si>
    <t>Реализация дополнительных общеразвивающих программ</t>
  </si>
  <si>
    <t>Реализация дополнительных общеобразовательных предпрофессиональных программ в области искусств</t>
  </si>
  <si>
    <t>Проведение занятий физкультурно-спортивной направленности по месту проживания граждан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</si>
  <si>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</si>
  <si>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</si>
  <si>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</si>
  <si>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(Духовые и ударные инструменты)</t>
  </si>
  <si>
    <t>Приложение 1 к приказу Отдела культуры № 146 от  29.12.2017 г. об утверждении нормативных затрат на оказание муниципальных услуг (работ) в учреждениям подведомственным Отделу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</si>
</sst>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7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165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9" fontId="0" fillId="0" borderId="0" xfId="0" applyNumberFormat="1"/>
    <xf numFmtId="4" fontId="5" fillId="2" borderId="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164" fontId="0" fillId="2" borderId="9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7" xfId="0" applyBorder="1" applyAlignment="1"/>
    <xf numFmtId="3" fontId="3" fillId="2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13" zoomScale="60" zoomScaleNormal="60" workbookViewId="0">
      <selection activeCell="A13" sqref="A1:XFD1048576"/>
    </sheetView>
  </sheetViews>
  <sheetFormatPr defaultRowHeight="14.4" x14ac:dyDescent="0.3"/>
  <cols>
    <col min="1" max="1" width="3.44140625" customWidth="1"/>
    <col min="2" max="2" width="26.33203125" customWidth="1"/>
    <col min="3" max="3" width="9.44140625" customWidth="1"/>
    <col min="4" max="4" width="9.6640625" customWidth="1"/>
    <col min="5" max="5" width="9.44140625" customWidth="1"/>
    <col min="6" max="6" width="12.109375" customWidth="1"/>
    <col min="7" max="7" width="11.5546875" customWidth="1"/>
    <col min="8" max="8" width="12" customWidth="1"/>
    <col min="9" max="9" width="10.6640625" customWidth="1"/>
    <col min="10" max="10" width="10.109375" customWidth="1"/>
    <col min="11" max="11" width="10.88671875" customWidth="1"/>
    <col min="12" max="13" width="9.44140625" customWidth="1"/>
    <col min="14" max="14" width="12.109375" customWidth="1"/>
    <col min="15" max="15" width="19.6640625" customWidth="1"/>
    <col min="16" max="16" width="12" customWidth="1"/>
    <col min="17" max="17" width="11.33203125" customWidth="1"/>
    <col min="18" max="18" width="15.5546875" customWidth="1"/>
    <col min="19" max="19" width="14.88671875" customWidth="1"/>
  </cols>
  <sheetData>
    <row r="1" spans="1:18" ht="34.950000000000003" customHeight="1" x14ac:dyDescent="0.3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4"/>
      <c r="O1" s="14"/>
      <c r="P1" s="14"/>
      <c r="Q1" s="14"/>
      <c r="R1" s="14"/>
    </row>
    <row r="2" spans="1:18" ht="34.950000000000003" customHeight="1" thickBot="1" x14ac:dyDescent="0.3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1.80000000000001" customHeight="1" x14ac:dyDescent="0.3">
      <c r="A3" s="50" t="s">
        <v>0</v>
      </c>
      <c r="B3" s="36" t="s">
        <v>1</v>
      </c>
      <c r="C3" s="36" t="s">
        <v>2</v>
      </c>
      <c r="D3" s="37"/>
      <c r="E3" s="38"/>
      <c r="F3" s="36" t="s">
        <v>3</v>
      </c>
      <c r="G3" s="37"/>
      <c r="H3" s="38"/>
      <c r="I3" s="36" t="s">
        <v>4</v>
      </c>
      <c r="J3" s="37"/>
      <c r="K3" s="38"/>
      <c r="L3" s="36" t="s">
        <v>5</v>
      </c>
      <c r="M3" s="37"/>
      <c r="N3" s="38"/>
      <c r="O3" s="50" t="s">
        <v>6</v>
      </c>
      <c r="P3" s="36" t="s">
        <v>7</v>
      </c>
      <c r="Q3" s="37"/>
      <c r="R3" s="38"/>
    </row>
    <row r="4" spans="1:18" ht="6" customHeight="1" thickBot="1" x14ac:dyDescent="0.35">
      <c r="A4" s="46"/>
      <c r="B4" s="52"/>
      <c r="C4" s="39"/>
      <c r="D4" s="40"/>
      <c r="E4" s="41"/>
      <c r="F4" s="53"/>
      <c r="G4" s="54"/>
      <c r="H4" s="55"/>
      <c r="I4" s="53"/>
      <c r="J4" s="54"/>
      <c r="K4" s="55"/>
      <c r="L4" s="39"/>
      <c r="M4" s="40"/>
      <c r="N4" s="41"/>
      <c r="O4" s="47"/>
      <c r="P4" s="39"/>
      <c r="Q4" s="40"/>
      <c r="R4" s="41"/>
    </row>
    <row r="5" spans="1:18" ht="19.95" customHeight="1" thickBot="1" x14ac:dyDescent="0.35">
      <c r="A5" s="51"/>
      <c r="B5" s="39"/>
      <c r="C5" s="9">
        <v>2018</v>
      </c>
      <c r="D5" s="8">
        <v>2019</v>
      </c>
      <c r="E5" s="9">
        <v>2020</v>
      </c>
      <c r="F5" s="9">
        <v>2018</v>
      </c>
      <c r="G5" s="9">
        <v>2019</v>
      </c>
      <c r="H5" s="9">
        <v>2020</v>
      </c>
      <c r="I5" s="9">
        <v>2018</v>
      </c>
      <c r="J5" s="9">
        <v>2019</v>
      </c>
      <c r="K5" s="9">
        <v>2020</v>
      </c>
      <c r="L5" s="9">
        <v>2018</v>
      </c>
      <c r="M5" s="9">
        <v>2019</v>
      </c>
      <c r="N5" s="9">
        <v>2020</v>
      </c>
      <c r="O5" s="8"/>
      <c r="P5" s="9">
        <v>2018</v>
      </c>
      <c r="Q5" s="8">
        <v>2019</v>
      </c>
      <c r="R5" s="9">
        <v>2020</v>
      </c>
    </row>
    <row r="6" spans="1:18" ht="16.2" thickBot="1" x14ac:dyDescent="0.35">
      <c r="A6" s="66" t="s">
        <v>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8"/>
    </row>
    <row r="7" spans="1:18" ht="66.599999999999994" customHeight="1" thickBot="1" x14ac:dyDescent="0.35">
      <c r="A7" s="1">
        <v>1</v>
      </c>
      <c r="B7" s="2" t="s">
        <v>17</v>
      </c>
      <c r="C7" s="10">
        <v>4600</v>
      </c>
      <c r="D7" s="10">
        <v>4700</v>
      </c>
      <c r="E7" s="10">
        <v>4800</v>
      </c>
      <c r="F7" s="17">
        <v>128.1</v>
      </c>
      <c r="G7" s="17">
        <v>145.94999999999999</v>
      </c>
      <c r="H7" s="13">
        <v>154</v>
      </c>
      <c r="I7" s="13">
        <v>589.20000000000005</v>
      </c>
      <c r="J7" s="13">
        <v>686</v>
      </c>
      <c r="K7" s="13">
        <v>739</v>
      </c>
      <c r="L7" s="13">
        <v>2.5</v>
      </c>
      <c r="M7" s="17">
        <v>5.65</v>
      </c>
      <c r="N7" s="18">
        <v>6.25</v>
      </c>
      <c r="O7" s="17" t="s">
        <v>9</v>
      </c>
      <c r="P7" s="16">
        <f t="shared" ref="P7:R8" si="0">I7+L7</f>
        <v>591.70000000000005</v>
      </c>
      <c r="Q7" s="17">
        <f t="shared" si="0"/>
        <v>691.65</v>
      </c>
      <c r="R7" s="18">
        <f t="shared" si="0"/>
        <v>745.25</v>
      </c>
    </row>
    <row r="8" spans="1:18" ht="100.2" customHeight="1" thickBot="1" x14ac:dyDescent="0.35">
      <c r="A8" s="1">
        <v>2</v>
      </c>
      <c r="B8" s="2" t="s">
        <v>18</v>
      </c>
      <c r="C8" s="10" t="s">
        <v>19</v>
      </c>
      <c r="D8" s="10">
        <v>1985</v>
      </c>
      <c r="E8" s="10">
        <v>2000</v>
      </c>
      <c r="F8" s="17">
        <v>299.10000000000002</v>
      </c>
      <c r="G8" s="17">
        <v>345.6</v>
      </c>
      <c r="H8" s="17">
        <v>369.5</v>
      </c>
      <c r="I8" s="13">
        <v>589.20000000000005</v>
      </c>
      <c r="J8" s="13">
        <v>686</v>
      </c>
      <c r="K8" s="13">
        <v>739</v>
      </c>
      <c r="L8" s="13">
        <v>2.5</v>
      </c>
      <c r="M8" s="17">
        <v>5.65</v>
      </c>
      <c r="N8" s="18">
        <v>6.25</v>
      </c>
      <c r="O8" s="17" t="s">
        <v>9</v>
      </c>
      <c r="P8" s="16">
        <f t="shared" si="0"/>
        <v>591.70000000000005</v>
      </c>
      <c r="Q8" s="17">
        <f t="shared" si="0"/>
        <v>691.65</v>
      </c>
      <c r="R8" s="18">
        <f t="shared" si="0"/>
        <v>745.25</v>
      </c>
    </row>
    <row r="9" spans="1:18" ht="16.2" thickBot="1" x14ac:dyDescent="0.35">
      <c r="A9" s="1"/>
      <c r="B9" s="4" t="s">
        <v>10</v>
      </c>
      <c r="C9" s="4"/>
      <c r="D9" s="4"/>
      <c r="E9" s="5"/>
      <c r="F9" s="5"/>
      <c r="G9" s="5"/>
      <c r="H9" s="5"/>
      <c r="I9" s="7">
        <f>I7+I8</f>
        <v>1178.4000000000001</v>
      </c>
      <c r="J9" s="7">
        <f t="shared" ref="J9:N9" si="1">J7+J8</f>
        <v>1372</v>
      </c>
      <c r="K9" s="7">
        <f t="shared" si="1"/>
        <v>1478</v>
      </c>
      <c r="L9" s="7">
        <f t="shared" si="1"/>
        <v>5</v>
      </c>
      <c r="M9" s="7">
        <f t="shared" si="1"/>
        <v>11.3</v>
      </c>
      <c r="N9" s="7">
        <f t="shared" si="1"/>
        <v>12.5</v>
      </c>
      <c r="O9" s="5" t="s">
        <v>9</v>
      </c>
      <c r="P9" s="7">
        <f>P7+P8</f>
        <v>1183.4000000000001</v>
      </c>
      <c r="Q9" s="7">
        <f t="shared" ref="Q9:R9" si="2">Q7+Q8</f>
        <v>1383.3</v>
      </c>
      <c r="R9" s="7">
        <f t="shared" si="2"/>
        <v>1490.5</v>
      </c>
    </row>
    <row r="10" spans="1:18" ht="16.2" thickBot="1" x14ac:dyDescent="0.35">
      <c r="A10" s="66" t="s">
        <v>11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</row>
    <row r="11" spans="1:18" ht="82.2" customHeight="1" thickBot="1" x14ac:dyDescent="0.35">
      <c r="A11" s="1">
        <v>3</v>
      </c>
      <c r="B11" s="2" t="s">
        <v>20</v>
      </c>
      <c r="C11" s="3" t="s">
        <v>22</v>
      </c>
      <c r="D11" s="3" t="s">
        <v>22</v>
      </c>
      <c r="E11" s="3" t="s">
        <v>22</v>
      </c>
      <c r="F11" s="17">
        <v>83.81</v>
      </c>
      <c r="G11" s="18">
        <v>81.95</v>
      </c>
      <c r="H11" s="19">
        <v>84.69</v>
      </c>
      <c r="I11" s="13">
        <v>10057.299999999999</v>
      </c>
      <c r="J11" s="13">
        <v>9834.2000000000007</v>
      </c>
      <c r="K11" s="13">
        <v>10162.9</v>
      </c>
      <c r="L11" s="13">
        <v>16.8</v>
      </c>
      <c r="M11" s="13">
        <v>42</v>
      </c>
      <c r="N11" s="13">
        <v>42</v>
      </c>
      <c r="O11" s="17" t="s">
        <v>9</v>
      </c>
      <c r="P11" s="13">
        <f t="shared" ref="P11:R12" si="3">I11+L11</f>
        <v>10074.099999999999</v>
      </c>
      <c r="Q11" s="13">
        <f t="shared" si="3"/>
        <v>9876.2000000000007</v>
      </c>
      <c r="R11" s="20">
        <f t="shared" si="3"/>
        <v>10204.9</v>
      </c>
    </row>
    <row r="12" spans="1:18" ht="105" customHeight="1" thickBot="1" x14ac:dyDescent="0.35">
      <c r="A12" s="1">
        <v>4</v>
      </c>
      <c r="B12" s="2" t="s">
        <v>21</v>
      </c>
      <c r="C12" s="3" t="s">
        <v>23</v>
      </c>
      <c r="D12" s="3" t="s">
        <v>23</v>
      </c>
      <c r="E12" s="3" t="s">
        <v>23</v>
      </c>
      <c r="F12" s="13">
        <v>3352.45</v>
      </c>
      <c r="G12" s="13">
        <v>3275.55</v>
      </c>
      <c r="H12" s="20">
        <v>3385.2</v>
      </c>
      <c r="I12" s="13">
        <v>6704.9</v>
      </c>
      <c r="J12" s="13">
        <v>6551.1</v>
      </c>
      <c r="K12" s="13">
        <v>6770.3</v>
      </c>
      <c r="L12" s="13">
        <v>11.2</v>
      </c>
      <c r="M12" s="13">
        <v>33</v>
      </c>
      <c r="N12" s="13">
        <v>33</v>
      </c>
      <c r="O12" s="17" t="s">
        <v>9</v>
      </c>
      <c r="P12" s="13">
        <f t="shared" si="3"/>
        <v>6716.0999999999995</v>
      </c>
      <c r="Q12" s="13">
        <f t="shared" si="3"/>
        <v>6584.1</v>
      </c>
      <c r="R12" s="20">
        <f t="shared" si="3"/>
        <v>6803.3</v>
      </c>
    </row>
    <row r="13" spans="1:18" ht="16.2" thickBot="1" x14ac:dyDescent="0.35">
      <c r="A13" s="1"/>
      <c r="B13" s="4" t="s">
        <v>10</v>
      </c>
      <c r="C13" s="4"/>
      <c r="D13" s="4"/>
      <c r="E13" s="5"/>
      <c r="F13" s="5"/>
      <c r="G13" s="5"/>
      <c r="H13" s="5"/>
      <c r="I13" s="7">
        <f>I11+I12</f>
        <v>16762.199999999997</v>
      </c>
      <c r="J13" s="7">
        <f>J11+J12</f>
        <v>16385.300000000003</v>
      </c>
      <c r="K13" s="7">
        <f t="shared" ref="K13:N13" si="4">K11+K12</f>
        <v>16933.2</v>
      </c>
      <c r="L13" s="7">
        <f t="shared" si="4"/>
        <v>28</v>
      </c>
      <c r="M13" s="7">
        <f t="shared" si="4"/>
        <v>75</v>
      </c>
      <c r="N13" s="7">
        <f t="shared" si="4"/>
        <v>75</v>
      </c>
      <c r="O13" s="5" t="s">
        <v>9</v>
      </c>
      <c r="P13" s="7">
        <f>P11+P12</f>
        <v>16790.199999999997</v>
      </c>
      <c r="Q13" s="7">
        <f>Q11+Q12</f>
        <v>16460.300000000003</v>
      </c>
      <c r="R13" s="7">
        <f>R11+R12</f>
        <v>17008.2</v>
      </c>
    </row>
    <row r="14" spans="1:18" ht="16.2" thickBot="1" x14ac:dyDescent="0.35">
      <c r="A14" s="66" t="s">
        <v>12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</row>
    <row r="15" spans="1:18" ht="88.95" customHeight="1" thickBot="1" x14ac:dyDescent="0.35">
      <c r="A15" s="1">
        <v>5</v>
      </c>
      <c r="B15" s="2" t="s">
        <v>24</v>
      </c>
      <c r="C15" s="3">
        <v>165</v>
      </c>
      <c r="D15" s="3">
        <v>168</v>
      </c>
      <c r="E15" s="3">
        <v>171</v>
      </c>
      <c r="F15" s="13">
        <v>165554.5</v>
      </c>
      <c r="G15" s="13">
        <v>166416.70000000001</v>
      </c>
      <c r="H15" s="13">
        <v>170295</v>
      </c>
      <c r="I15" s="13">
        <v>27316.5</v>
      </c>
      <c r="J15" s="13">
        <v>27958</v>
      </c>
      <c r="K15" s="18">
        <v>29120.45</v>
      </c>
      <c r="L15" s="13">
        <v>153.30000000000001</v>
      </c>
      <c r="M15" s="13">
        <v>305</v>
      </c>
      <c r="N15" s="13">
        <v>305</v>
      </c>
      <c r="O15" s="17" t="s">
        <v>9</v>
      </c>
      <c r="P15" s="13">
        <f t="shared" ref="P15:R16" si="5">I15+L15</f>
        <v>27469.8</v>
      </c>
      <c r="Q15" s="13">
        <f t="shared" si="5"/>
        <v>28263</v>
      </c>
      <c r="R15" s="18">
        <f t="shared" si="5"/>
        <v>29425.45</v>
      </c>
    </row>
    <row r="16" spans="1:18" ht="51" customHeight="1" thickBot="1" x14ac:dyDescent="0.35">
      <c r="A16" s="1">
        <v>6</v>
      </c>
      <c r="B16" s="2" t="s">
        <v>25</v>
      </c>
      <c r="C16" s="10">
        <v>49500</v>
      </c>
      <c r="D16" s="10">
        <v>51500</v>
      </c>
      <c r="E16" s="10">
        <v>52250</v>
      </c>
      <c r="F16" s="17">
        <v>236.5</v>
      </c>
      <c r="G16" s="17">
        <v>232.57</v>
      </c>
      <c r="H16" s="17">
        <v>238.8</v>
      </c>
      <c r="I16" s="13">
        <v>11707</v>
      </c>
      <c r="J16" s="13">
        <v>11977.7</v>
      </c>
      <c r="K16" s="13">
        <v>12475.9</v>
      </c>
      <c r="L16" s="13">
        <v>65.7</v>
      </c>
      <c r="M16" s="13">
        <v>135</v>
      </c>
      <c r="N16" s="13">
        <v>135</v>
      </c>
      <c r="O16" s="17" t="s">
        <v>9</v>
      </c>
      <c r="P16" s="13">
        <f t="shared" si="5"/>
        <v>11772.7</v>
      </c>
      <c r="Q16" s="13">
        <f t="shared" si="5"/>
        <v>12112.7</v>
      </c>
      <c r="R16" s="13">
        <f t="shared" si="5"/>
        <v>12610.9</v>
      </c>
    </row>
    <row r="17" spans="1:19" ht="16.2" thickBot="1" x14ac:dyDescent="0.35">
      <c r="A17" s="1"/>
      <c r="B17" s="4" t="s">
        <v>10</v>
      </c>
      <c r="C17" s="4"/>
      <c r="D17" s="4"/>
      <c r="E17" s="3"/>
      <c r="F17" s="3"/>
      <c r="G17" s="3"/>
      <c r="H17" s="3"/>
      <c r="I17" s="7">
        <f>I15+I16</f>
        <v>39023.5</v>
      </c>
      <c r="J17" s="7">
        <f t="shared" ref="J17:N17" si="6">J15+J16</f>
        <v>39935.699999999997</v>
      </c>
      <c r="K17" s="7">
        <f t="shared" si="6"/>
        <v>41596.35</v>
      </c>
      <c r="L17" s="7">
        <f t="shared" si="6"/>
        <v>219</v>
      </c>
      <c r="M17" s="7">
        <f t="shared" si="6"/>
        <v>440</v>
      </c>
      <c r="N17" s="7">
        <f t="shared" si="6"/>
        <v>440</v>
      </c>
      <c r="O17" s="5" t="s">
        <v>9</v>
      </c>
      <c r="P17" s="7">
        <f>P15+P16</f>
        <v>39242.5</v>
      </c>
      <c r="Q17" s="7">
        <f>Q15+Q16</f>
        <v>40375.699999999997</v>
      </c>
      <c r="R17" s="6">
        <f>R15+R16</f>
        <v>42036.35</v>
      </c>
    </row>
    <row r="18" spans="1:19" ht="16.2" thickBot="1" x14ac:dyDescent="0.35">
      <c r="A18" s="66" t="s">
        <v>13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</row>
    <row r="19" spans="1:19" ht="70.2" customHeight="1" thickBot="1" x14ac:dyDescent="0.35">
      <c r="A19" s="1">
        <v>7</v>
      </c>
      <c r="B19" s="2" t="s">
        <v>26</v>
      </c>
      <c r="C19" s="3">
        <v>86</v>
      </c>
      <c r="D19" s="3">
        <v>76</v>
      </c>
      <c r="E19" s="3">
        <v>69</v>
      </c>
      <c r="F19" s="13">
        <v>50781.4</v>
      </c>
      <c r="G19" s="13">
        <v>62667.1</v>
      </c>
      <c r="H19" s="13">
        <v>68347.8</v>
      </c>
      <c r="I19" s="13">
        <v>4367.2</v>
      </c>
      <c r="J19" s="13">
        <v>4762.7</v>
      </c>
      <c r="K19" s="13">
        <v>4716</v>
      </c>
      <c r="L19" s="13">
        <v>8.1</v>
      </c>
      <c r="M19" s="17">
        <v>16.2</v>
      </c>
      <c r="N19" s="17">
        <v>16.2</v>
      </c>
      <c r="O19" s="17" t="s">
        <v>9</v>
      </c>
      <c r="P19" s="13">
        <f t="shared" ref="P19:R20" si="7">I19+L19</f>
        <v>4375.3</v>
      </c>
      <c r="Q19" s="13">
        <f t="shared" si="7"/>
        <v>4778.8999999999996</v>
      </c>
      <c r="R19" s="13">
        <f t="shared" si="7"/>
        <v>4732.2</v>
      </c>
      <c r="S19" s="15"/>
    </row>
    <row r="20" spans="1:19" ht="105" customHeight="1" thickBot="1" x14ac:dyDescent="0.35">
      <c r="A20" s="1">
        <v>8</v>
      </c>
      <c r="B20" s="2" t="s">
        <v>27</v>
      </c>
      <c r="C20" s="3">
        <v>91</v>
      </c>
      <c r="D20" s="3">
        <v>101</v>
      </c>
      <c r="E20" s="3">
        <v>108</v>
      </c>
      <c r="F20" s="13">
        <v>58626</v>
      </c>
      <c r="G20" s="13">
        <v>57635.6</v>
      </c>
      <c r="H20" s="13">
        <v>53371.3</v>
      </c>
      <c r="I20" s="13">
        <v>5337.7</v>
      </c>
      <c r="J20" s="13">
        <v>5821.2</v>
      </c>
      <c r="K20" s="13">
        <v>5764.1</v>
      </c>
      <c r="L20" s="13">
        <v>9.9</v>
      </c>
      <c r="M20" s="17">
        <v>19.8</v>
      </c>
      <c r="N20" s="17">
        <v>19.8</v>
      </c>
      <c r="O20" s="17" t="s">
        <v>9</v>
      </c>
      <c r="P20" s="13">
        <f t="shared" si="7"/>
        <v>5347.5999999999995</v>
      </c>
      <c r="Q20" s="13">
        <f t="shared" si="7"/>
        <v>5841</v>
      </c>
      <c r="R20" s="13">
        <f t="shared" si="7"/>
        <v>5783.9000000000005</v>
      </c>
      <c r="S20" s="15"/>
    </row>
    <row r="21" spans="1:19" ht="16.2" thickBot="1" x14ac:dyDescent="0.35">
      <c r="A21" s="1"/>
      <c r="B21" s="4" t="s">
        <v>10</v>
      </c>
      <c r="C21" s="4"/>
      <c r="D21" s="4"/>
      <c r="E21" s="5"/>
      <c r="F21" s="5"/>
      <c r="G21" s="5"/>
      <c r="H21" s="5"/>
      <c r="I21" s="7">
        <f>I19+I20</f>
        <v>9704.9</v>
      </c>
      <c r="J21" s="7">
        <f>J19+J20</f>
        <v>10583.9</v>
      </c>
      <c r="K21" s="7">
        <f>K19+K20</f>
        <v>10480.1</v>
      </c>
      <c r="L21" s="7">
        <v>35</v>
      </c>
      <c r="M21" s="7">
        <f>M19+M20</f>
        <v>36</v>
      </c>
      <c r="N21" s="7">
        <f>N19+N20</f>
        <v>36</v>
      </c>
      <c r="O21" s="5"/>
      <c r="P21" s="6">
        <f>P19+P20</f>
        <v>9722.9</v>
      </c>
      <c r="Q21" s="7">
        <f>Q19+Q20</f>
        <v>10619.9</v>
      </c>
      <c r="R21" s="7">
        <f>R19+R20</f>
        <v>10516.1</v>
      </c>
    </row>
    <row r="22" spans="1:19" ht="16.2" thickBot="1" x14ac:dyDescent="0.35">
      <c r="A22" s="66" t="s">
        <v>14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</row>
    <row r="23" spans="1:19" ht="14.4" customHeight="1" x14ac:dyDescent="0.3">
      <c r="A23" s="42">
        <v>9</v>
      </c>
      <c r="B23" s="73" t="s">
        <v>28</v>
      </c>
      <c r="C23" s="45">
        <v>1800</v>
      </c>
      <c r="D23" s="45">
        <v>1900</v>
      </c>
      <c r="E23" s="45">
        <v>2300</v>
      </c>
      <c r="F23" s="56">
        <v>2694.1</v>
      </c>
      <c r="G23" s="56">
        <v>2756.8</v>
      </c>
      <c r="H23" s="56">
        <v>2314.1999999999998</v>
      </c>
      <c r="I23" s="56">
        <v>4849.3</v>
      </c>
      <c r="J23" s="56">
        <v>5237.8999999999996</v>
      </c>
      <c r="K23" s="59">
        <v>5322.55</v>
      </c>
      <c r="L23" s="56">
        <v>9</v>
      </c>
      <c r="M23" s="56">
        <v>18</v>
      </c>
      <c r="N23" s="56">
        <v>18</v>
      </c>
      <c r="O23" s="76" t="s">
        <v>9</v>
      </c>
      <c r="P23" s="56">
        <f>I23+L23</f>
        <v>4858.3</v>
      </c>
      <c r="Q23" s="56">
        <f>J23+M23</f>
        <v>5255.9</v>
      </c>
      <c r="R23" s="59">
        <f>K23+N23</f>
        <v>5340.55</v>
      </c>
    </row>
    <row r="24" spans="1:19" x14ac:dyDescent="0.3">
      <c r="A24" s="43"/>
      <c r="B24" s="74"/>
      <c r="C24" s="46"/>
      <c r="D24" s="46"/>
      <c r="E24" s="46"/>
      <c r="F24" s="57"/>
      <c r="G24" s="64"/>
      <c r="H24" s="57"/>
      <c r="I24" s="57"/>
      <c r="J24" s="64"/>
      <c r="K24" s="60"/>
      <c r="L24" s="57"/>
      <c r="M24" s="64"/>
      <c r="N24" s="57"/>
      <c r="O24" s="77"/>
      <c r="P24" s="57"/>
      <c r="Q24" s="69"/>
      <c r="R24" s="71"/>
    </row>
    <row r="25" spans="1:19" ht="64.2" customHeight="1" thickBot="1" x14ac:dyDescent="0.35">
      <c r="A25" s="44"/>
      <c r="B25" s="75"/>
      <c r="C25" s="47"/>
      <c r="D25" s="47"/>
      <c r="E25" s="47"/>
      <c r="F25" s="58"/>
      <c r="G25" s="65"/>
      <c r="H25" s="58"/>
      <c r="I25" s="58"/>
      <c r="J25" s="65"/>
      <c r="K25" s="61"/>
      <c r="L25" s="58"/>
      <c r="M25" s="65"/>
      <c r="N25" s="58"/>
      <c r="O25" s="78"/>
      <c r="P25" s="58"/>
      <c r="Q25" s="70"/>
      <c r="R25" s="72"/>
      <c r="S25" s="15"/>
    </row>
    <row r="26" spans="1:19" ht="23.4" customHeight="1" thickBot="1" x14ac:dyDescent="0.35">
      <c r="A26" s="1"/>
      <c r="B26" s="4" t="s">
        <v>10</v>
      </c>
      <c r="C26" s="4"/>
      <c r="D26" s="4"/>
      <c r="E26" s="3"/>
      <c r="F26" s="3"/>
      <c r="G26" s="3"/>
      <c r="H26" s="3"/>
      <c r="I26" s="7">
        <f>I23</f>
        <v>4849.3</v>
      </c>
      <c r="J26" s="7">
        <v>5369.5</v>
      </c>
      <c r="K26" s="7">
        <v>5906.5</v>
      </c>
      <c r="L26" s="7">
        <v>47</v>
      </c>
      <c r="M26" s="7">
        <f>M23</f>
        <v>18</v>
      </c>
      <c r="N26" s="7">
        <v>47</v>
      </c>
      <c r="O26" s="5" t="s">
        <v>9</v>
      </c>
      <c r="P26" s="7">
        <f>P23</f>
        <v>4858.3</v>
      </c>
      <c r="Q26" s="7">
        <f>Q23</f>
        <v>5255.9</v>
      </c>
      <c r="R26" s="6">
        <f>R23</f>
        <v>5340.55</v>
      </c>
    </row>
    <row r="27" spans="1:19" ht="24" customHeight="1" thickBot="1" x14ac:dyDescent="0.35">
      <c r="A27" s="1"/>
      <c r="B27" s="5" t="s">
        <v>15</v>
      </c>
      <c r="C27" s="5"/>
      <c r="D27" s="5"/>
      <c r="E27" s="5"/>
      <c r="F27" s="5"/>
      <c r="G27" s="5"/>
      <c r="H27" s="5"/>
      <c r="I27" s="7">
        <f>I9+I13+I17+I21+I26</f>
        <v>71518.3</v>
      </c>
      <c r="J27" s="7">
        <f t="shared" ref="J27:R27" si="8">J9+J13+J17+J21+J26</f>
        <v>73646.399999999994</v>
      </c>
      <c r="K27" s="7">
        <f t="shared" si="8"/>
        <v>76394.150000000009</v>
      </c>
      <c r="L27" s="7">
        <f t="shared" si="8"/>
        <v>334</v>
      </c>
      <c r="M27" s="7">
        <f t="shared" si="8"/>
        <v>580.29999999999995</v>
      </c>
      <c r="N27" s="7">
        <f t="shared" si="8"/>
        <v>610.5</v>
      </c>
      <c r="O27" s="7"/>
      <c r="P27" s="7">
        <f t="shared" si="8"/>
        <v>71797.3</v>
      </c>
      <c r="Q27" s="7">
        <f t="shared" si="8"/>
        <v>74095.099999999991</v>
      </c>
      <c r="R27" s="7">
        <f t="shared" si="8"/>
        <v>76391.700000000012</v>
      </c>
    </row>
    <row r="30" spans="1:19" x14ac:dyDescent="0.3">
      <c r="B30" s="62" t="s">
        <v>16</v>
      </c>
    </row>
    <row r="31" spans="1:19" x14ac:dyDescent="0.3">
      <c r="B31" s="63"/>
    </row>
    <row r="32" spans="1:19" x14ac:dyDescent="0.3">
      <c r="B32" s="63"/>
    </row>
    <row r="33" spans="2:2" ht="3.6" customHeight="1" x14ac:dyDescent="0.3">
      <c r="B33" s="63"/>
    </row>
  </sheetData>
  <mergeCells count="33">
    <mergeCell ref="A10:R10"/>
    <mergeCell ref="A14:R14"/>
    <mergeCell ref="A18:R18"/>
    <mergeCell ref="A22:R22"/>
    <mergeCell ref="Q23:Q25"/>
    <mergeCell ref="R23:R25"/>
    <mergeCell ref="L23:L25"/>
    <mergeCell ref="J23:J25"/>
    <mergeCell ref="B23:B25"/>
    <mergeCell ref="M23:M25"/>
    <mergeCell ref="H23:H25"/>
    <mergeCell ref="O23:O25"/>
    <mergeCell ref="B30:B33"/>
    <mergeCell ref="D23:D25"/>
    <mergeCell ref="F23:F25"/>
    <mergeCell ref="G23:G25"/>
    <mergeCell ref="C23:C25"/>
    <mergeCell ref="L3:N4"/>
    <mergeCell ref="A23:A25"/>
    <mergeCell ref="E23:E25"/>
    <mergeCell ref="A2:R2"/>
    <mergeCell ref="C3:E4"/>
    <mergeCell ref="A3:A5"/>
    <mergeCell ref="B3:B5"/>
    <mergeCell ref="F3:H4"/>
    <mergeCell ref="P3:R4"/>
    <mergeCell ref="O3:O4"/>
    <mergeCell ref="I3:K4"/>
    <mergeCell ref="I23:I25"/>
    <mergeCell ref="P23:P25"/>
    <mergeCell ref="K23:K25"/>
    <mergeCell ref="N23:N25"/>
    <mergeCell ref="A6:R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A22" zoomScale="60" zoomScaleNormal="60" workbookViewId="0">
      <selection activeCell="D37" sqref="D37"/>
    </sheetView>
  </sheetViews>
  <sheetFormatPr defaultRowHeight="14.4" x14ac:dyDescent="0.3"/>
  <cols>
    <col min="1" max="1" width="3.44140625" customWidth="1"/>
    <col min="2" max="2" width="26.33203125" customWidth="1"/>
    <col min="3" max="3" width="9.44140625" customWidth="1"/>
    <col min="4" max="4" width="9.6640625" customWidth="1"/>
    <col min="5" max="5" width="9.44140625" customWidth="1"/>
    <col min="6" max="6" width="13.109375" customWidth="1"/>
    <col min="7" max="7" width="11.5546875" customWidth="1"/>
    <col min="8" max="8" width="12" customWidth="1"/>
    <col min="9" max="9" width="10.6640625" customWidth="1"/>
    <col min="10" max="10" width="10.109375" customWidth="1"/>
    <col min="11" max="11" width="10.88671875" customWidth="1"/>
    <col min="12" max="13" width="9.44140625" customWidth="1"/>
    <col min="14" max="14" width="12.109375" style="35" customWidth="1"/>
    <col min="15" max="15" width="21.44140625" customWidth="1"/>
    <col min="16" max="16" width="12" customWidth="1"/>
    <col min="17" max="17" width="11.33203125" customWidth="1"/>
    <col min="18" max="18" width="15.5546875" customWidth="1"/>
    <col min="19" max="19" width="14.88671875" customWidth="1"/>
  </cols>
  <sheetData>
    <row r="1" spans="1:18" ht="43.8" customHeight="1" x14ac:dyDescent="0.3">
      <c r="N1" s="79" t="s">
        <v>33</v>
      </c>
      <c r="O1" s="79"/>
      <c r="P1" s="79"/>
      <c r="Q1" s="79"/>
      <c r="R1" s="79"/>
    </row>
    <row r="2" spans="1:18" ht="15" thickBot="1" x14ac:dyDescent="0.35"/>
    <row r="3" spans="1:18" ht="39" customHeight="1" x14ac:dyDescent="0.3">
      <c r="A3" s="50" t="s">
        <v>0</v>
      </c>
      <c r="B3" s="50" t="s">
        <v>1</v>
      </c>
      <c r="C3" s="36" t="s">
        <v>2</v>
      </c>
      <c r="D3" s="81"/>
      <c r="E3" s="82"/>
      <c r="F3" s="36" t="s">
        <v>3</v>
      </c>
      <c r="G3" s="81"/>
      <c r="H3" s="82"/>
      <c r="I3" s="36" t="s">
        <v>4</v>
      </c>
      <c r="J3" s="81"/>
      <c r="K3" s="82"/>
      <c r="L3" s="36" t="s">
        <v>5</v>
      </c>
      <c r="M3" s="81"/>
      <c r="N3" s="81"/>
      <c r="O3" s="50" t="s">
        <v>6</v>
      </c>
      <c r="P3" s="80" t="s">
        <v>7</v>
      </c>
      <c r="Q3" s="81"/>
      <c r="R3" s="82"/>
    </row>
    <row r="4" spans="1:18" ht="80.400000000000006" customHeight="1" x14ac:dyDescent="0.3">
      <c r="A4" s="86"/>
      <c r="B4" s="88"/>
      <c r="C4" s="90"/>
      <c r="D4" s="91"/>
      <c r="E4" s="84"/>
      <c r="F4" s="90"/>
      <c r="G4" s="91"/>
      <c r="H4" s="84"/>
      <c r="I4" s="90"/>
      <c r="J4" s="91"/>
      <c r="K4" s="84"/>
      <c r="L4" s="90"/>
      <c r="M4" s="83"/>
      <c r="N4" s="83"/>
      <c r="O4" s="88"/>
      <c r="P4" s="83"/>
      <c r="Q4" s="83"/>
      <c r="R4" s="84"/>
    </row>
    <row r="5" spans="1:18" ht="35.4" customHeight="1" thickBot="1" x14ac:dyDescent="0.35">
      <c r="A5" s="86"/>
      <c r="B5" s="88"/>
      <c r="C5" s="92"/>
      <c r="D5" s="49"/>
      <c r="E5" s="85"/>
      <c r="F5" s="92"/>
      <c r="G5" s="49"/>
      <c r="H5" s="85"/>
      <c r="I5" s="92"/>
      <c r="J5" s="49"/>
      <c r="K5" s="85"/>
      <c r="L5" s="92"/>
      <c r="M5" s="49"/>
      <c r="N5" s="49"/>
      <c r="O5" s="89"/>
      <c r="P5" s="49"/>
      <c r="Q5" s="49"/>
      <c r="R5" s="85"/>
    </row>
    <row r="6" spans="1:18" ht="16.2" thickBot="1" x14ac:dyDescent="0.35">
      <c r="A6" s="87"/>
      <c r="B6" s="89"/>
      <c r="C6" s="32">
        <v>2018</v>
      </c>
      <c r="D6" s="8">
        <v>2019</v>
      </c>
      <c r="E6" s="9">
        <v>2020</v>
      </c>
      <c r="F6" s="9">
        <v>2018</v>
      </c>
      <c r="G6" s="9">
        <v>2019</v>
      </c>
      <c r="H6" s="9">
        <v>2020</v>
      </c>
      <c r="I6" s="9">
        <v>2018</v>
      </c>
      <c r="J6" s="9">
        <v>2019</v>
      </c>
      <c r="K6" s="9">
        <v>2020</v>
      </c>
      <c r="L6" s="9">
        <v>2018</v>
      </c>
      <c r="M6" s="9">
        <v>2019</v>
      </c>
      <c r="N6" s="34">
        <v>2020</v>
      </c>
      <c r="O6" s="8"/>
      <c r="P6" s="9">
        <v>2018</v>
      </c>
      <c r="Q6" s="8">
        <v>2019</v>
      </c>
      <c r="R6" s="9">
        <v>2020</v>
      </c>
    </row>
    <row r="7" spans="1:18" ht="16.2" thickBot="1" x14ac:dyDescent="0.35">
      <c r="A7" s="66" t="s">
        <v>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spans="1:18" ht="47.4" thickBot="1" x14ac:dyDescent="0.35">
      <c r="A8" s="21">
        <v>1</v>
      </c>
      <c r="B8" s="2" t="s">
        <v>17</v>
      </c>
      <c r="C8" s="10">
        <v>4600</v>
      </c>
      <c r="D8" s="31">
        <v>4700</v>
      </c>
      <c r="E8" s="31">
        <v>4800</v>
      </c>
      <c r="F8" s="17">
        <v>128.1</v>
      </c>
      <c r="G8" s="17">
        <v>146.88999999999999</v>
      </c>
      <c r="H8" s="13">
        <v>153.44</v>
      </c>
      <c r="I8" s="13">
        <v>589.20000000000005</v>
      </c>
      <c r="J8" s="13">
        <v>690.4</v>
      </c>
      <c r="K8" s="13">
        <v>736.5</v>
      </c>
      <c r="L8" s="13">
        <v>2.5</v>
      </c>
      <c r="M8" s="18">
        <v>1.25</v>
      </c>
      <c r="N8" s="18">
        <v>3.75</v>
      </c>
      <c r="O8" s="17" t="s">
        <v>9</v>
      </c>
      <c r="P8" s="16">
        <f t="shared" ref="P8:R9" si="0">I8+L8</f>
        <v>591.70000000000005</v>
      </c>
      <c r="Q8" s="17">
        <f t="shared" si="0"/>
        <v>691.65</v>
      </c>
      <c r="R8" s="17">
        <f t="shared" si="0"/>
        <v>740.25</v>
      </c>
    </row>
    <row r="9" spans="1:18" ht="94.2" thickBot="1" x14ac:dyDescent="0.35">
      <c r="A9" s="21">
        <v>2</v>
      </c>
      <c r="B9" s="2" t="s">
        <v>18</v>
      </c>
      <c r="C9" s="10" t="s">
        <v>19</v>
      </c>
      <c r="D9" s="31">
        <v>1985</v>
      </c>
      <c r="E9" s="31">
        <v>2000</v>
      </c>
      <c r="F9" s="17">
        <v>299.10000000000002</v>
      </c>
      <c r="G9" s="17">
        <v>347.8</v>
      </c>
      <c r="H9" s="17">
        <v>368.25</v>
      </c>
      <c r="I9" s="13">
        <v>589.20000000000005</v>
      </c>
      <c r="J9" s="13">
        <v>690.4</v>
      </c>
      <c r="K9" s="13">
        <v>736.5</v>
      </c>
      <c r="L9" s="13">
        <v>2.5</v>
      </c>
      <c r="M9" s="18">
        <v>1.25</v>
      </c>
      <c r="N9" s="18">
        <v>3.75</v>
      </c>
      <c r="O9" s="17" t="s">
        <v>9</v>
      </c>
      <c r="P9" s="16">
        <f t="shared" si="0"/>
        <v>591.70000000000005</v>
      </c>
      <c r="Q9" s="17">
        <f t="shared" si="0"/>
        <v>691.65</v>
      </c>
      <c r="R9" s="17">
        <f t="shared" si="0"/>
        <v>740.25</v>
      </c>
    </row>
    <row r="10" spans="1:18" ht="16.2" thickBot="1" x14ac:dyDescent="0.35">
      <c r="A10" s="21"/>
      <c r="B10" s="4" t="s">
        <v>10</v>
      </c>
      <c r="C10" s="4"/>
      <c r="D10" s="4"/>
      <c r="E10" s="5"/>
      <c r="F10" s="5"/>
      <c r="G10" s="5"/>
      <c r="H10" s="5"/>
      <c r="I10" s="7">
        <f>I8+I9</f>
        <v>1178.4000000000001</v>
      </c>
      <c r="J10" s="7">
        <f t="shared" ref="J10:N10" si="1">J8+J9</f>
        <v>1380.8</v>
      </c>
      <c r="K10" s="7">
        <f t="shared" si="1"/>
        <v>1473</v>
      </c>
      <c r="L10" s="7">
        <f t="shared" si="1"/>
        <v>5</v>
      </c>
      <c r="M10" s="7">
        <f t="shared" si="1"/>
        <v>2.5</v>
      </c>
      <c r="N10" s="33">
        <f t="shared" si="1"/>
        <v>7.5</v>
      </c>
      <c r="O10" s="5" t="s">
        <v>9</v>
      </c>
      <c r="P10" s="7">
        <f>P8+P9</f>
        <v>1183.4000000000001</v>
      </c>
      <c r="Q10" s="7">
        <f t="shared" ref="Q10:R10" si="2">Q8+Q9</f>
        <v>1383.3</v>
      </c>
      <c r="R10" s="7">
        <f t="shared" si="2"/>
        <v>1480.5</v>
      </c>
    </row>
    <row r="11" spans="1:18" ht="16.2" thickBot="1" x14ac:dyDescent="0.35">
      <c r="A11" s="66" t="s">
        <v>11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</row>
    <row r="12" spans="1:18" ht="78.599999999999994" thickBot="1" x14ac:dyDescent="0.35">
      <c r="A12" s="21">
        <v>3</v>
      </c>
      <c r="B12" s="2" t="s">
        <v>20</v>
      </c>
      <c r="C12" s="17" t="s">
        <v>22</v>
      </c>
      <c r="D12" s="17" t="s">
        <v>22</v>
      </c>
      <c r="E12" s="17" t="s">
        <v>22</v>
      </c>
      <c r="F12" s="17">
        <v>83.81</v>
      </c>
      <c r="G12" s="18">
        <v>82.25</v>
      </c>
      <c r="H12" s="19">
        <v>83.73</v>
      </c>
      <c r="I12" s="13">
        <v>10057.299999999999</v>
      </c>
      <c r="J12" s="13">
        <v>9870.6</v>
      </c>
      <c r="K12" s="13">
        <v>10047.6</v>
      </c>
      <c r="L12" s="13">
        <v>16.8</v>
      </c>
      <c r="M12" s="13">
        <v>5.6</v>
      </c>
      <c r="N12" s="13">
        <v>5.6</v>
      </c>
      <c r="O12" s="17" t="s">
        <v>9</v>
      </c>
      <c r="P12" s="13">
        <f t="shared" ref="P12:R13" si="3">I12+L12</f>
        <v>10074.099999999999</v>
      </c>
      <c r="Q12" s="13">
        <f t="shared" si="3"/>
        <v>9876.2000000000007</v>
      </c>
      <c r="R12" s="13">
        <f t="shared" si="3"/>
        <v>10053.200000000001</v>
      </c>
    </row>
    <row r="13" spans="1:18" ht="94.2" thickBot="1" x14ac:dyDescent="0.35">
      <c r="A13" s="21">
        <v>4</v>
      </c>
      <c r="B13" s="2" t="s">
        <v>21</v>
      </c>
      <c r="C13" s="17" t="s">
        <v>23</v>
      </c>
      <c r="D13" s="17" t="s">
        <v>23</v>
      </c>
      <c r="E13" s="17" t="s">
        <v>23</v>
      </c>
      <c r="F13" s="13">
        <v>3352.45</v>
      </c>
      <c r="G13" s="13">
        <v>3290.2</v>
      </c>
      <c r="H13" s="20">
        <v>3349.2</v>
      </c>
      <c r="I13" s="13">
        <v>6704.9</v>
      </c>
      <c r="J13" s="13">
        <v>6580.4</v>
      </c>
      <c r="K13" s="13">
        <v>6698.4</v>
      </c>
      <c r="L13" s="13">
        <v>11.2</v>
      </c>
      <c r="M13" s="13">
        <v>3.7</v>
      </c>
      <c r="N13" s="13">
        <v>3.7</v>
      </c>
      <c r="O13" s="17" t="s">
        <v>9</v>
      </c>
      <c r="P13" s="13">
        <f t="shared" si="3"/>
        <v>6716.0999999999995</v>
      </c>
      <c r="Q13" s="13">
        <f t="shared" si="3"/>
        <v>6584.0999999999995</v>
      </c>
      <c r="R13" s="13">
        <f t="shared" si="3"/>
        <v>6702.0999999999995</v>
      </c>
    </row>
    <row r="14" spans="1:18" ht="16.2" thickBot="1" x14ac:dyDescent="0.35">
      <c r="A14" s="21"/>
      <c r="B14" s="4" t="s">
        <v>10</v>
      </c>
      <c r="C14" s="4"/>
      <c r="D14" s="4"/>
      <c r="E14" s="5"/>
      <c r="F14" s="5"/>
      <c r="G14" s="5"/>
      <c r="H14" s="5"/>
      <c r="I14" s="33">
        <f>I12+I13</f>
        <v>16762.199999999997</v>
      </c>
      <c r="J14" s="7">
        <f>J12+J13</f>
        <v>16451</v>
      </c>
      <c r="K14" s="7">
        <f t="shared" ref="K14:N14" si="4">K12+K13</f>
        <v>16746</v>
      </c>
      <c r="L14" s="33">
        <f t="shared" si="4"/>
        <v>28</v>
      </c>
      <c r="M14" s="7">
        <f t="shared" si="4"/>
        <v>9.3000000000000007</v>
      </c>
      <c r="N14" s="33">
        <f t="shared" si="4"/>
        <v>9.3000000000000007</v>
      </c>
      <c r="O14" s="5" t="s">
        <v>9</v>
      </c>
      <c r="P14" s="33">
        <f>P12+P13</f>
        <v>16790.199999999997</v>
      </c>
      <c r="Q14" s="7">
        <f>Q12+Q13</f>
        <v>16460.3</v>
      </c>
      <c r="R14" s="7">
        <f>R12+R13</f>
        <v>16755.3</v>
      </c>
    </row>
    <row r="15" spans="1:18" ht="16.2" thickBot="1" x14ac:dyDescent="0.35">
      <c r="A15" s="66" t="s">
        <v>12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8"/>
    </row>
    <row r="16" spans="1:18" ht="94.2" thickBot="1" x14ac:dyDescent="0.35">
      <c r="A16" s="21">
        <v>5</v>
      </c>
      <c r="B16" s="2" t="s">
        <v>24</v>
      </c>
      <c r="C16" s="3">
        <v>165</v>
      </c>
      <c r="D16" s="17">
        <v>168</v>
      </c>
      <c r="E16" s="17">
        <v>171</v>
      </c>
      <c r="F16" s="18">
        <v>165554.54</v>
      </c>
      <c r="G16" s="13">
        <v>167986.3</v>
      </c>
      <c r="H16" s="18">
        <v>169360.81</v>
      </c>
      <c r="I16" s="13">
        <v>27316.5</v>
      </c>
      <c r="J16" s="13">
        <v>28221.7</v>
      </c>
      <c r="K16" s="18">
        <v>28960.7</v>
      </c>
      <c r="L16" s="13">
        <v>153.30000000000001</v>
      </c>
      <c r="M16" s="13">
        <v>41.3</v>
      </c>
      <c r="N16" s="13">
        <v>41.3</v>
      </c>
      <c r="O16" s="17" t="s">
        <v>9</v>
      </c>
      <c r="P16" s="13">
        <f t="shared" ref="P16:R17" si="5">I16+L16</f>
        <v>27469.8</v>
      </c>
      <c r="Q16" s="13">
        <f t="shared" si="5"/>
        <v>28263</v>
      </c>
      <c r="R16" s="13">
        <f t="shared" si="5"/>
        <v>29002</v>
      </c>
    </row>
    <row r="17" spans="1:19" ht="58.2" customHeight="1" thickBot="1" x14ac:dyDescent="0.35">
      <c r="A17" s="21">
        <v>6</v>
      </c>
      <c r="B17" s="2" t="s">
        <v>25</v>
      </c>
      <c r="C17" s="10">
        <v>49500</v>
      </c>
      <c r="D17" s="31">
        <v>51500</v>
      </c>
      <c r="E17" s="18">
        <v>237.54</v>
      </c>
      <c r="F17" s="17">
        <v>236.5</v>
      </c>
      <c r="G17" s="17">
        <v>234.85</v>
      </c>
      <c r="H17" s="17">
        <v>238.8</v>
      </c>
      <c r="I17" s="13">
        <v>11707</v>
      </c>
      <c r="J17" s="13">
        <v>12095</v>
      </c>
      <c r="K17" s="13">
        <v>12411.7</v>
      </c>
      <c r="L17" s="13">
        <v>65.7</v>
      </c>
      <c r="M17" s="13">
        <v>17.7</v>
      </c>
      <c r="N17" s="13">
        <v>17.7</v>
      </c>
      <c r="O17" s="17" t="s">
        <v>9</v>
      </c>
      <c r="P17" s="13">
        <f t="shared" si="5"/>
        <v>11772.7</v>
      </c>
      <c r="Q17" s="13">
        <f t="shared" si="5"/>
        <v>12112.7</v>
      </c>
      <c r="R17" s="13">
        <f t="shared" si="5"/>
        <v>12429.400000000001</v>
      </c>
    </row>
    <row r="18" spans="1:19" ht="16.2" thickBot="1" x14ac:dyDescent="0.35">
      <c r="A18" s="21"/>
      <c r="B18" s="4" t="s">
        <v>10</v>
      </c>
      <c r="C18" s="4"/>
      <c r="D18" s="4"/>
      <c r="E18" s="3"/>
      <c r="F18" s="3"/>
      <c r="G18" s="3"/>
      <c r="H18" s="3"/>
      <c r="I18" s="7">
        <f>I16+I17</f>
        <v>39023.5</v>
      </c>
      <c r="J18" s="7">
        <f t="shared" ref="J18:N18" si="6">J16+J17</f>
        <v>40316.699999999997</v>
      </c>
      <c r="K18" s="7">
        <f t="shared" si="6"/>
        <v>41372.400000000001</v>
      </c>
      <c r="L18" s="7">
        <f t="shared" si="6"/>
        <v>219</v>
      </c>
      <c r="M18" s="7">
        <f t="shared" si="6"/>
        <v>59</v>
      </c>
      <c r="N18" s="33">
        <f t="shared" si="6"/>
        <v>59</v>
      </c>
      <c r="O18" s="5" t="s">
        <v>9</v>
      </c>
      <c r="P18" s="7">
        <f>P16+P17</f>
        <v>39242.5</v>
      </c>
      <c r="Q18" s="7">
        <f>Q16+Q17</f>
        <v>40375.699999999997</v>
      </c>
      <c r="R18" s="6">
        <f>R16+R17</f>
        <v>41431.4</v>
      </c>
    </row>
    <row r="19" spans="1:19" ht="16.2" thickBot="1" x14ac:dyDescent="0.35">
      <c r="A19" s="66" t="s">
        <v>13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</row>
    <row r="20" spans="1:19" ht="70.2" customHeight="1" thickBot="1" x14ac:dyDescent="0.35">
      <c r="A20" s="21">
        <v>7</v>
      </c>
      <c r="B20" s="24" t="s">
        <v>26</v>
      </c>
      <c r="C20" s="26">
        <v>29197</v>
      </c>
      <c r="D20" s="28">
        <v>25802</v>
      </c>
      <c r="E20" s="28">
        <v>23426</v>
      </c>
      <c r="F20" s="18">
        <v>146.25</v>
      </c>
      <c r="G20" s="18">
        <v>180.1</v>
      </c>
      <c r="H20" s="18">
        <v>195.62</v>
      </c>
      <c r="I20" s="23">
        <v>4270.2</v>
      </c>
      <c r="J20" s="23">
        <v>4646.8</v>
      </c>
      <c r="K20" s="13">
        <v>4582.6000000000004</v>
      </c>
      <c r="L20" s="13">
        <v>7.9</v>
      </c>
      <c r="M20" s="13">
        <v>26</v>
      </c>
      <c r="N20" s="13">
        <v>0</v>
      </c>
      <c r="O20" s="17" t="s">
        <v>9</v>
      </c>
      <c r="P20" s="13">
        <f t="shared" ref="P20:Q24" si="7">I20+L20</f>
        <v>4278.0999999999995</v>
      </c>
      <c r="Q20" s="13">
        <f t="shared" si="7"/>
        <v>4672.8</v>
      </c>
      <c r="R20" s="13">
        <v>4582.6000000000004</v>
      </c>
      <c r="S20" s="22"/>
    </row>
    <row r="21" spans="1:19" ht="124.8" customHeight="1" thickBot="1" x14ac:dyDescent="0.35">
      <c r="A21" s="21">
        <v>8</v>
      </c>
      <c r="B21" s="25" t="s">
        <v>29</v>
      </c>
      <c r="C21" s="29">
        <v>6111</v>
      </c>
      <c r="D21" s="27">
        <v>6790</v>
      </c>
      <c r="E21" s="30">
        <v>7469</v>
      </c>
      <c r="F21" s="18">
        <v>174.68</v>
      </c>
      <c r="G21" s="18">
        <v>171.1</v>
      </c>
      <c r="H21" s="18">
        <v>153.38999999999999</v>
      </c>
      <c r="I21" s="23">
        <v>1067.5</v>
      </c>
      <c r="J21" s="23">
        <v>1161.7</v>
      </c>
      <c r="K21" s="13">
        <v>1145.7</v>
      </c>
      <c r="L21" s="13">
        <v>2</v>
      </c>
      <c r="M21" s="13">
        <v>6.5</v>
      </c>
      <c r="N21" s="13">
        <v>0</v>
      </c>
      <c r="O21" s="17" t="s">
        <v>9</v>
      </c>
      <c r="P21" s="13">
        <f t="shared" si="7"/>
        <v>1069.5</v>
      </c>
      <c r="Q21" s="13">
        <f t="shared" si="7"/>
        <v>1168.2</v>
      </c>
      <c r="R21" s="13">
        <v>1145.7</v>
      </c>
      <c r="S21" s="22"/>
    </row>
    <row r="22" spans="1:19" ht="111.6" customHeight="1" thickBot="1" x14ac:dyDescent="0.35">
      <c r="A22" s="21">
        <v>9</v>
      </c>
      <c r="B22" s="2" t="s">
        <v>30</v>
      </c>
      <c r="C22" s="31">
        <v>11543</v>
      </c>
      <c r="D22" s="31">
        <v>12562</v>
      </c>
      <c r="E22" s="31">
        <v>13241</v>
      </c>
      <c r="F22" s="18">
        <v>168.15</v>
      </c>
      <c r="G22" s="18">
        <v>168.14</v>
      </c>
      <c r="H22" s="18">
        <v>157.31</v>
      </c>
      <c r="I22" s="13">
        <v>1941</v>
      </c>
      <c r="J22" s="13">
        <v>2112.1999999999998</v>
      </c>
      <c r="K22" s="13">
        <v>2083</v>
      </c>
      <c r="L22" s="13">
        <v>3.6</v>
      </c>
      <c r="M22" s="13">
        <v>11.8</v>
      </c>
      <c r="N22" s="13">
        <v>0</v>
      </c>
      <c r="O22" s="17"/>
      <c r="P22" s="13">
        <f t="shared" si="7"/>
        <v>1944.6</v>
      </c>
      <c r="Q22" s="13">
        <f t="shared" si="7"/>
        <v>2124</v>
      </c>
      <c r="R22" s="13">
        <v>2083</v>
      </c>
      <c r="S22" s="22"/>
    </row>
    <row r="23" spans="1:19" ht="96" customHeight="1" thickBot="1" x14ac:dyDescent="0.35">
      <c r="A23" s="21">
        <v>10</v>
      </c>
      <c r="B23" s="2" t="s">
        <v>31</v>
      </c>
      <c r="C23" s="29">
        <v>14280</v>
      </c>
      <c r="D23" s="27">
        <v>15708</v>
      </c>
      <c r="E23" s="30">
        <v>16660</v>
      </c>
      <c r="F23" s="18">
        <v>129.12</v>
      </c>
      <c r="G23" s="18">
        <v>127.74</v>
      </c>
      <c r="H23" s="18">
        <v>118.78</v>
      </c>
      <c r="I23" s="18">
        <v>1843.9</v>
      </c>
      <c r="J23" s="18">
        <v>2006.6</v>
      </c>
      <c r="K23" s="13">
        <v>1978.8999999999999</v>
      </c>
      <c r="L23" s="13">
        <v>3.4</v>
      </c>
      <c r="M23" s="13">
        <v>11.2</v>
      </c>
      <c r="N23" s="13">
        <v>0</v>
      </c>
      <c r="O23" s="17"/>
      <c r="P23" s="13">
        <f t="shared" si="7"/>
        <v>1847.3000000000002</v>
      </c>
      <c r="Q23" s="13">
        <f t="shared" si="7"/>
        <v>2017.8</v>
      </c>
      <c r="R23" s="13">
        <v>1978.8999999999999</v>
      </c>
      <c r="S23" s="22"/>
    </row>
    <row r="24" spans="1:19" ht="105" customHeight="1" thickBot="1" x14ac:dyDescent="0.35">
      <c r="A24" s="21">
        <v>11</v>
      </c>
      <c r="B24" s="2" t="s">
        <v>32</v>
      </c>
      <c r="C24" s="29">
        <v>4284</v>
      </c>
      <c r="D24" s="27">
        <v>5236</v>
      </c>
      <c r="E24" s="30">
        <v>5712</v>
      </c>
      <c r="F24" s="18">
        <v>135.91999999999999</v>
      </c>
      <c r="G24" s="18">
        <v>121</v>
      </c>
      <c r="H24" s="18">
        <v>109.4</v>
      </c>
      <c r="I24" s="18">
        <v>582.29999999999995</v>
      </c>
      <c r="J24" s="18">
        <v>633.6</v>
      </c>
      <c r="K24" s="13">
        <v>624.90000000000009</v>
      </c>
      <c r="L24" s="13">
        <v>1.1000000000000001</v>
      </c>
      <c r="M24" s="13">
        <v>3.5</v>
      </c>
      <c r="N24" s="13">
        <v>0</v>
      </c>
      <c r="O24" s="17"/>
      <c r="P24" s="13">
        <f t="shared" si="7"/>
        <v>583.4</v>
      </c>
      <c r="Q24" s="13">
        <f t="shared" si="7"/>
        <v>637.1</v>
      </c>
      <c r="R24" s="13">
        <v>624.90000000000009</v>
      </c>
      <c r="S24" s="22"/>
    </row>
    <row r="25" spans="1:19" ht="16.2" thickBot="1" x14ac:dyDescent="0.35">
      <c r="A25" s="21"/>
      <c r="B25" s="4" t="s">
        <v>10</v>
      </c>
      <c r="C25" s="4"/>
      <c r="D25" s="4"/>
      <c r="E25" s="5"/>
      <c r="F25" s="5"/>
      <c r="G25" s="5"/>
      <c r="H25" s="5"/>
      <c r="I25" s="7">
        <f>I20+I21+I22+I23+I24</f>
        <v>9704.9</v>
      </c>
      <c r="J25" s="7">
        <f>J20+J21+J22+J23+J24</f>
        <v>10560.9</v>
      </c>
      <c r="K25" s="7">
        <f>K20+K21+K22+K23+K24</f>
        <v>10415.1</v>
      </c>
      <c r="L25" s="7">
        <f>L20+L21+L22+L23+L24</f>
        <v>18</v>
      </c>
      <c r="M25" s="7">
        <f>M20+M21+M22+M23+M24</f>
        <v>59</v>
      </c>
      <c r="N25" s="33">
        <f>N20+N21</f>
        <v>0</v>
      </c>
      <c r="O25" s="5"/>
      <c r="P25" s="6">
        <f>P20+P21+P22+P23+P24</f>
        <v>9722.9</v>
      </c>
      <c r="Q25" s="6">
        <f t="shared" ref="Q25:R25" si="8">Q20+Q21+Q22+Q23+Q24</f>
        <v>10619.9</v>
      </c>
      <c r="R25" s="6">
        <f t="shared" si="8"/>
        <v>10415.1</v>
      </c>
    </row>
    <row r="26" spans="1:19" ht="16.2" thickBot="1" x14ac:dyDescent="0.35">
      <c r="A26" s="66" t="s">
        <v>14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spans="1:19" ht="14.4" customHeight="1" x14ac:dyDescent="0.3">
      <c r="A27" s="42">
        <v>12</v>
      </c>
      <c r="B27" s="73" t="s">
        <v>28</v>
      </c>
      <c r="C27" s="45">
        <v>1800</v>
      </c>
      <c r="D27" s="93">
        <v>1900</v>
      </c>
      <c r="E27" s="93">
        <v>2300</v>
      </c>
      <c r="F27" s="56">
        <v>2694.1</v>
      </c>
      <c r="G27" s="56">
        <v>2763.9</v>
      </c>
      <c r="H27" s="56">
        <v>2297.91</v>
      </c>
      <c r="I27" s="56">
        <v>4849.3</v>
      </c>
      <c r="J27" s="56">
        <v>5251.4</v>
      </c>
      <c r="K27" s="59">
        <v>5285.2</v>
      </c>
      <c r="L27" s="56">
        <v>9</v>
      </c>
      <c r="M27" s="56">
        <v>4.5</v>
      </c>
      <c r="N27" s="56">
        <v>0</v>
      </c>
      <c r="O27" s="76" t="s">
        <v>9</v>
      </c>
      <c r="P27" s="56">
        <f>I27+L27</f>
        <v>4858.3</v>
      </c>
      <c r="Q27" s="56">
        <f>J27+M27</f>
        <v>5255.9</v>
      </c>
      <c r="R27" s="59">
        <v>5285.2</v>
      </c>
    </row>
    <row r="28" spans="1:19" x14ac:dyDescent="0.3">
      <c r="A28" s="43"/>
      <c r="B28" s="74"/>
      <c r="C28" s="46"/>
      <c r="D28" s="77"/>
      <c r="E28" s="77"/>
      <c r="F28" s="57"/>
      <c r="G28" s="64"/>
      <c r="H28" s="57"/>
      <c r="I28" s="57"/>
      <c r="J28" s="64"/>
      <c r="K28" s="60"/>
      <c r="L28" s="57"/>
      <c r="M28" s="64"/>
      <c r="N28" s="57"/>
      <c r="O28" s="77"/>
      <c r="P28" s="57"/>
      <c r="Q28" s="69"/>
      <c r="R28" s="71"/>
    </row>
    <row r="29" spans="1:19" ht="64.2" customHeight="1" thickBot="1" x14ac:dyDescent="0.35">
      <c r="A29" s="44"/>
      <c r="B29" s="75"/>
      <c r="C29" s="47"/>
      <c r="D29" s="78"/>
      <c r="E29" s="78"/>
      <c r="F29" s="58"/>
      <c r="G29" s="65"/>
      <c r="H29" s="58"/>
      <c r="I29" s="58"/>
      <c r="J29" s="65"/>
      <c r="K29" s="61"/>
      <c r="L29" s="58"/>
      <c r="M29" s="65"/>
      <c r="N29" s="58"/>
      <c r="O29" s="78"/>
      <c r="P29" s="58"/>
      <c r="Q29" s="70"/>
      <c r="R29" s="72"/>
      <c r="S29" s="15"/>
    </row>
    <row r="30" spans="1:19" ht="23.4" customHeight="1" thickBot="1" x14ac:dyDescent="0.35">
      <c r="A30" s="21"/>
      <c r="B30" s="4" t="s">
        <v>10</v>
      </c>
      <c r="C30" s="4"/>
      <c r="D30" s="4"/>
      <c r="E30" s="3"/>
      <c r="F30" s="3"/>
      <c r="G30" s="3"/>
      <c r="H30" s="3"/>
      <c r="I30" s="7">
        <f>I27</f>
        <v>4849.3</v>
      </c>
      <c r="J30" s="7">
        <f>J27</f>
        <v>5251.4</v>
      </c>
      <c r="K30" s="7">
        <f>K27</f>
        <v>5285.2</v>
      </c>
      <c r="L30" s="7">
        <f>L27</f>
        <v>9</v>
      </c>
      <c r="M30" s="7">
        <f>M27</f>
        <v>4.5</v>
      </c>
      <c r="N30" s="7">
        <f>N27</f>
        <v>0</v>
      </c>
      <c r="O30" s="5" t="s">
        <v>9</v>
      </c>
      <c r="P30" s="7">
        <f>P27</f>
        <v>4858.3</v>
      </c>
      <c r="Q30" s="7">
        <f>Q27</f>
        <v>5255.9</v>
      </c>
      <c r="R30" s="6">
        <f>R27</f>
        <v>5285.2</v>
      </c>
    </row>
    <row r="31" spans="1:19" ht="24" customHeight="1" thickBot="1" x14ac:dyDescent="0.35">
      <c r="A31" s="21"/>
      <c r="B31" s="5" t="s">
        <v>15</v>
      </c>
      <c r="C31" s="5"/>
      <c r="D31" s="5"/>
      <c r="E31" s="5"/>
      <c r="F31" s="5"/>
      <c r="G31" s="5"/>
      <c r="H31" s="5"/>
      <c r="I31" s="7">
        <f>I10+I14+I18+I25+I30</f>
        <v>71518.3</v>
      </c>
      <c r="J31" s="7">
        <f t="shared" ref="J31:R31" si="9">J10+J14+J18+J25+J30</f>
        <v>73960.799999999988</v>
      </c>
      <c r="K31" s="7">
        <f t="shared" si="9"/>
        <v>75291.7</v>
      </c>
      <c r="L31" s="7">
        <f t="shared" si="9"/>
        <v>279</v>
      </c>
      <c r="M31" s="7">
        <f t="shared" si="9"/>
        <v>134.30000000000001</v>
      </c>
      <c r="N31" s="33">
        <f t="shared" si="9"/>
        <v>75.8</v>
      </c>
      <c r="O31" s="7"/>
      <c r="P31" s="7">
        <f t="shared" si="9"/>
        <v>71797.3</v>
      </c>
      <c r="Q31" s="7">
        <f t="shared" si="9"/>
        <v>74095.099999999991</v>
      </c>
      <c r="R31" s="33">
        <f t="shared" si="9"/>
        <v>75367.5</v>
      </c>
    </row>
    <row r="34" spans="2:2" x14ac:dyDescent="0.3">
      <c r="B34" s="62" t="s">
        <v>16</v>
      </c>
    </row>
    <row r="35" spans="2:2" x14ac:dyDescent="0.3">
      <c r="B35" s="63"/>
    </row>
    <row r="36" spans="2:2" x14ac:dyDescent="0.3">
      <c r="B36" s="63"/>
    </row>
    <row r="37" spans="2:2" x14ac:dyDescent="0.3">
      <c r="B37" s="63"/>
    </row>
  </sheetData>
  <mergeCells count="33">
    <mergeCell ref="P3:R5"/>
    <mergeCell ref="A3:A6"/>
    <mergeCell ref="B3:B6"/>
    <mergeCell ref="C3:E5"/>
    <mergeCell ref="F3:H5"/>
    <mergeCell ref="I3:K5"/>
    <mergeCell ref="L3:N5"/>
    <mergeCell ref="O3:O5"/>
    <mergeCell ref="A11:R11"/>
    <mergeCell ref="A15:R15"/>
    <mergeCell ref="A19:R19"/>
    <mergeCell ref="A26:R26"/>
    <mergeCell ref="A27:A29"/>
    <mergeCell ref="B27:B29"/>
    <mergeCell ref="C27:C29"/>
    <mergeCell ref="D27:D29"/>
    <mergeCell ref="E27:E29"/>
    <mergeCell ref="N1:R1"/>
    <mergeCell ref="R27:R29"/>
    <mergeCell ref="B34:B37"/>
    <mergeCell ref="L27:L29"/>
    <mergeCell ref="M27:M29"/>
    <mergeCell ref="N27:N29"/>
    <mergeCell ref="O27:O29"/>
    <mergeCell ref="P27:P29"/>
    <mergeCell ref="Q27:Q29"/>
    <mergeCell ref="F27:F29"/>
    <mergeCell ref="G27:G29"/>
    <mergeCell ref="H27:H29"/>
    <mergeCell ref="I27:I29"/>
    <mergeCell ref="J27:J29"/>
    <mergeCell ref="K27:K29"/>
    <mergeCell ref="A7:R7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ДШИ + 5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ekonom1</dc:creator>
  <cp:lastModifiedBy>ekonom1</cp:lastModifiedBy>
  <cp:lastPrinted>2018-01-16T08:20:54Z</cp:lastPrinted>
  <dcterms:created xsi:type="dcterms:W3CDTF">2016-11-03T07:00:53Z</dcterms:created>
  <dcterms:modified xsi:type="dcterms:W3CDTF">2018-01-16T08:21:26Z</dcterms:modified>
</cp:coreProperties>
</file>