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6" windowWidth="15300" windowHeight="8496"/>
  </bookViews>
  <sheets>
    <sheet name="Лист1" sheetId="1" r:id="rId1"/>
  </sheets>
  <calcPr calcId="144525" calcOnSave="0"/>
</workbook>
</file>

<file path=xl/calcChain.xml><?xml version="1.0" encoding="utf-8"?>
<calcChain xmlns="http://schemas.openxmlformats.org/spreadsheetml/2006/main">
  <c r="L26" i="1" l="1"/>
  <c r="P23" i="1"/>
  <c r="M21" i="1" l="1"/>
  <c r="N21" i="1"/>
  <c r="L21" i="1"/>
  <c r="P20" i="1"/>
  <c r="P19" i="1"/>
  <c r="P8" i="1" l="1"/>
  <c r="P7" i="1"/>
  <c r="P12" i="1" l="1"/>
  <c r="P11" i="1"/>
  <c r="P16" i="1"/>
  <c r="P15" i="1"/>
  <c r="J27" i="1" l="1"/>
  <c r="K27" i="1"/>
  <c r="M27" i="1"/>
  <c r="Q27" i="1"/>
  <c r="I21" i="1"/>
  <c r="P21" i="1"/>
  <c r="I26" i="1"/>
  <c r="P26" i="1"/>
  <c r="J17" i="1"/>
  <c r="K17" i="1"/>
  <c r="L17" i="1"/>
  <c r="M17" i="1"/>
  <c r="N17" i="1"/>
  <c r="I17" i="1"/>
  <c r="I13" i="1"/>
  <c r="P13" i="1"/>
  <c r="R23" i="1" l="1"/>
  <c r="Q23" i="1"/>
  <c r="M26" i="1"/>
  <c r="R21" i="1"/>
  <c r="R20" i="1"/>
  <c r="R19" i="1"/>
  <c r="Q21" i="1"/>
  <c r="Q20" i="1"/>
  <c r="Q19" i="1"/>
  <c r="K21" i="1"/>
  <c r="J21" i="1"/>
  <c r="Q17" i="1"/>
  <c r="P17" i="1"/>
  <c r="Q16" i="1"/>
  <c r="R16" i="1"/>
  <c r="R15" i="1"/>
  <c r="Q15" i="1"/>
  <c r="N13" i="1"/>
  <c r="Q13" i="1"/>
  <c r="R12" i="1"/>
  <c r="R11" i="1"/>
  <c r="Q12" i="1"/>
  <c r="Q11" i="1"/>
  <c r="K13" i="1"/>
  <c r="L13" i="1"/>
  <c r="M13" i="1"/>
  <c r="J13" i="1"/>
  <c r="R8" i="1"/>
  <c r="R7" i="1"/>
  <c r="Q9" i="1"/>
  <c r="Q8" i="1"/>
  <c r="Q7" i="1"/>
  <c r="J9" i="1"/>
  <c r="K9" i="1"/>
  <c r="L9" i="1"/>
  <c r="L27" i="1" s="1"/>
  <c r="M9" i="1"/>
  <c r="N9" i="1"/>
  <c r="I9" i="1"/>
  <c r="I27" i="1" s="1"/>
  <c r="P9" i="1"/>
  <c r="R17" i="1" l="1"/>
  <c r="N27" i="1"/>
  <c r="R13" i="1"/>
  <c r="P27" i="1"/>
  <c r="R9" i="1"/>
  <c r="R27" i="1" s="1"/>
</calcChain>
</file>

<file path=xl/sharedStrings.xml><?xml version="1.0" encoding="utf-8"?>
<sst xmlns="http://schemas.openxmlformats.org/spreadsheetml/2006/main" count="66" uniqueCount="42">
  <si>
    <t>№</t>
  </si>
  <si>
    <t>Наименование услуги</t>
  </si>
  <si>
    <t>Количество потребителей услуги</t>
  </si>
  <si>
    <t>Базовый норматив затрат</t>
  </si>
  <si>
    <t xml:space="preserve"> Сумма субсидий по базовому нормативу (тыс.руб)</t>
  </si>
  <si>
    <t>Затраты на уплату налогов (тыс.руб)</t>
  </si>
  <si>
    <t>Затраты на содержание имущества, не используемого для оказания муниципальных услуг и для общехозяйственных нужд (тыс.руб)</t>
  </si>
  <si>
    <t>Сумма субсидий на выполнение муниципального задания (тыс. руб)</t>
  </si>
  <si>
    <t>МБУК «ВРИКМ»</t>
  </si>
  <si>
    <t>-</t>
  </si>
  <si>
    <t>Всего</t>
  </si>
  <si>
    <t>МБУК «ЦМБС»</t>
  </si>
  <si>
    <t>Библиотечное, библиографическое и информационное обслуживание пользователей библиотеки</t>
  </si>
  <si>
    <t>120 000 посещ.</t>
  </si>
  <si>
    <t>2 000 экземпл.</t>
  </si>
  <si>
    <t>МБУК «ЦМКС»</t>
  </si>
  <si>
    <t>Организация деятельности клубных формирований самодеятельного народного творчества</t>
  </si>
  <si>
    <t>Показ концертов (организация показа) и концертных программ</t>
  </si>
  <si>
    <t>47 550 чел.</t>
  </si>
  <si>
    <t>МБУ ДО «ДШИ»</t>
  </si>
  <si>
    <t>81 чел.</t>
  </si>
  <si>
    <t>96 чел.</t>
  </si>
  <si>
    <t>54 517,7</t>
  </si>
  <si>
    <t>МБУ ДО «ДЮСШ «Арефино»</t>
  </si>
  <si>
    <t>1 824 шт.</t>
  </si>
  <si>
    <t>Итого</t>
  </si>
  <si>
    <t xml:space="preserve">Проведение занятий
физкультурно-спортивной
направленности по месту проживания граждан
</t>
  </si>
  <si>
    <t>Публичный показ музейных предметов, музейных коллекций (человек)</t>
  </si>
  <si>
    <t>Формирование, учет, изучение, обеспечение физического сохранения безопасности музейных предметов, музейных коллекций (предметов)</t>
  </si>
  <si>
    <t xml:space="preserve">1 960  </t>
  </si>
  <si>
    <t>48 250 чел.</t>
  </si>
  <si>
    <t>49 500 чел.</t>
  </si>
  <si>
    <t>100 чел.</t>
  </si>
  <si>
    <t>77 чел.</t>
  </si>
  <si>
    <t>120 чел.</t>
  </si>
  <si>
    <t>57 чел.</t>
  </si>
  <si>
    <t>Исполниталь
Щукина И.В.
6-15-09</t>
  </si>
  <si>
    <t>165 формиров.</t>
  </si>
  <si>
    <t>Реализация дополнительных общеобразовательных предпрофессиональных программ в области искусства</t>
  </si>
  <si>
    <t>Реализация дополнительных общеразвивающих программ</t>
  </si>
  <si>
    <t>Формирование, учет, изучение, обеспечение физического сохранения и безопасности фондов библиотеки, включая оцифровку</t>
  </si>
  <si>
    <t xml:space="preserve">Приложение 1 к приказу Отдела культуры №  123 от 07.12.2017 г. о внесении изменений в нормативные затраты на оказание  муниципальных услуг (работ) учреждениями подведомственных Отделу культуры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</si>
</sst>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0" fillId="0" borderId="0" xfId="0" applyAlignment="1"/>
    <xf numFmtId="165" fontId="3" fillId="0" borderId="6" xfId="0" applyNumberFormat="1" applyFont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top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0" fillId="2" borderId="0" xfId="0" applyFill="1" applyAlignment="1">
      <alignment vertical="top" wrapText="1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/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zoomScale="60" zoomScaleNormal="60" workbookViewId="0">
      <selection activeCell="M42" sqref="M42"/>
    </sheetView>
  </sheetViews>
  <sheetFormatPr defaultRowHeight="14.4" x14ac:dyDescent="0.3"/>
  <cols>
    <col min="1" max="1" width="3.44140625" customWidth="1"/>
    <col min="2" max="2" width="26.21875" customWidth="1"/>
    <col min="3" max="3" width="9.44140625" customWidth="1"/>
    <col min="4" max="4" width="9.77734375" customWidth="1"/>
    <col min="5" max="5" width="9.44140625" customWidth="1"/>
    <col min="6" max="6" width="10.33203125" customWidth="1"/>
    <col min="7" max="7" width="11.5546875" customWidth="1"/>
    <col min="8" max="8" width="12" customWidth="1"/>
    <col min="9" max="9" width="10.6640625" customWidth="1"/>
    <col min="10" max="10" width="10.109375" customWidth="1"/>
    <col min="11" max="11" width="10.88671875" customWidth="1"/>
    <col min="12" max="13" width="9.44140625" customWidth="1"/>
    <col min="14" max="14" width="12.109375" customWidth="1"/>
    <col min="15" max="15" width="19.6640625" customWidth="1"/>
    <col min="16" max="16" width="12" customWidth="1"/>
    <col min="17" max="17" width="11.33203125" customWidth="1"/>
    <col min="18" max="18" width="15.5546875" customWidth="1"/>
  </cols>
  <sheetData>
    <row r="1" spans="1:18" ht="45" customHeight="1" x14ac:dyDescent="0.3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34" t="s">
        <v>41</v>
      </c>
      <c r="O1" s="34"/>
      <c r="P1" s="34"/>
      <c r="Q1" s="34"/>
      <c r="R1" s="34"/>
    </row>
    <row r="2" spans="1:18" ht="16.2" thickBot="1" x14ac:dyDescent="0.3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50.6" customHeight="1" x14ac:dyDescent="0.3">
      <c r="A3" s="43" t="s">
        <v>0</v>
      </c>
      <c r="B3" s="37" t="s">
        <v>1</v>
      </c>
      <c r="C3" s="37" t="s">
        <v>2</v>
      </c>
      <c r="D3" s="38"/>
      <c r="E3" s="39"/>
      <c r="F3" s="37" t="s">
        <v>3</v>
      </c>
      <c r="G3" s="38"/>
      <c r="H3" s="39"/>
      <c r="I3" s="37" t="s">
        <v>4</v>
      </c>
      <c r="J3" s="38"/>
      <c r="K3" s="39"/>
      <c r="L3" s="37" t="s">
        <v>5</v>
      </c>
      <c r="M3" s="38"/>
      <c r="N3" s="39"/>
      <c r="O3" s="43" t="s">
        <v>6</v>
      </c>
      <c r="P3" s="37" t="s">
        <v>7</v>
      </c>
      <c r="Q3" s="38"/>
      <c r="R3" s="39"/>
    </row>
    <row r="4" spans="1:18" ht="6" customHeight="1" thickBot="1" x14ac:dyDescent="0.35">
      <c r="A4" s="44"/>
      <c r="B4" s="46"/>
      <c r="C4" s="40"/>
      <c r="D4" s="41"/>
      <c r="E4" s="42"/>
      <c r="F4" s="47"/>
      <c r="G4" s="48"/>
      <c r="H4" s="49"/>
      <c r="I4" s="47"/>
      <c r="J4" s="48"/>
      <c r="K4" s="49"/>
      <c r="L4" s="40"/>
      <c r="M4" s="41"/>
      <c r="N4" s="42"/>
      <c r="O4" s="55"/>
      <c r="P4" s="40"/>
      <c r="Q4" s="41"/>
      <c r="R4" s="42"/>
    </row>
    <row r="5" spans="1:18" ht="19.8" customHeight="1" thickBot="1" x14ac:dyDescent="0.35">
      <c r="A5" s="45"/>
      <c r="B5" s="40"/>
      <c r="C5" s="10">
        <v>2017</v>
      </c>
      <c r="D5" s="9">
        <v>2018</v>
      </c>
      <c r="E5" s="10">
        <v>2019</v>
      </c>
      <c r="F5" s="10">
        <v>2017</v>
      </c>
      <c r="G5" s="10">
        <v>2018</v>
      </c>
      <c r="H5" s="10">
        <v>2019</v>
      </c>
      <c r="I5" s="10">
        <v>2017</v>
      </c>
      <c r="J5" s="10">
        <v>2018</v>
      </c>
      <c r="K5" s="10">
        <v>2019</v>
      </c>
      <c r="L5" s="10">
        <v>2017</v>
      </c>
      <c r="M5" s="10">
        <v>2018</v>
      </c>
      <c r="N5" s="10">
        <v>2019</v>
      </c>
      <c r="O5" s="9"/>
      <c r="P5" s="10">
        <v>2017</v>
      </c>
      <c r="Q5" s="9">
        <v>2018</v>
      </c>
      <c r="R5" s="10">
        <v>2019</v>
      </c>
    </row>
    <row r="6" spans="1:18" ht="16.2" thickBot="1" x14ac:dyDescent="0.35">
      <c r="A6" s="57" t="s">
        <v>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9"/>
    </row>
    <row r="7" spans="1:18" ht="66.599999999999994" customHeight="1" thickBot="1" x14ac:dyDescent="0.35">
      <c r="A7" s="1">
        <v>1</v>
      </c>
      <c r="B7" s="2" t="s">
        <v>27</v>
      </c>
      <c r="C7" s="11">
        <v>4500</v>
      </c>
      <c r="D7" s="11">
        <v>4600</v>
      </c>
      <c r="E7" s="11">
        <v>4700</v>
      </c>
      <c r="F7" s="3">
        <v>124.98</v>
      </c>
      <c r="G7" s="3">
        <v>145.47999999999999</v>
      </c>
      <c r="H7" s="3">
        <v>156.62</v>
      </c>
      <c r="I7" s="7">
        <v>562.4</v>
      </c>
      <c r="J7" s="3">
        <v>669.2</v>
      </c>
      <c r="K7" s="3">
        <v>736.1</v>
      </c>
      <c r="L7" s="7">
        <v>3.1</v>
      </c>
      <c r="M7" s="3">
        <v>5.5</v>
      </c>
      <c r="N7" s="7">
        <v>6</v>
      </c>
      <c r="O7" s="3" t="s">
        <v>9</v>
      </c>
      <c r="P7" s="14">
        <f t="shared" ref="P7:R8" si="0">I7+L7</f>
        <v>565.5</v>
      </c>
      <c r="Q7" s="3">
        <f t="shared" si="0"/>
        <v>674.7</v>
      </c>
      <c r="R7" s="7">
        <f t="shared" si="0"/>
        <v>742.1</v>
      </c>
    </row>
    <row r="8" spans="1:18" ht="100.2" customHeight="1" thickBot="1" x14ac:dyDescent="0.35">
      <c r="A8" s="1">
        <v>2</v>
      </c>
      <c r="B8" s="2" t="s">
        <v>28</v>
      </c>
      <c r="C8" s="11" t="s">
        <v>29</v>
      </c>
      <c r="D8" s="11">
        <v>1970</v>
      </c>
      <c r="E8" s="11">
        <v>1985</v>
      </c>
      <c r="F8" s="3">
        <v>286.94</v>
      </c>
      <c r="G8" s="3">
        <v>339.7</v>
      </c>
      <c r="H8" s="3">
        <v>370.83</v>
      </c>
      <c r="I8" s="7">
        <v>562.4</v>
      </c>
      <c r="J8" s="3">
        <v>669.2</v>
      </c>
      <c r="K8" s="3">
        <v>736.1</v>
      </c>
      <c r="L8" s="7">
        <v>3.1</v>
      </c>
      <c r="M8" s="3">
        <v>5.5</v>
      </c>
      <c r="N8" s="7">
        <v>6</v>
      </c>
      <c r="O8" s="3" t="s">
        <v>9</v>
      </c>
      <c r="P8" s="14">
        <f t="shared" si="0"/>
        <v>565.5</v>
      </c>
      <c r="Q8" s="3">
        <f t="shared" si="0"/>
        <v>674.7</v>
      </c>
      <c r="R8" s="7">
        <f t="shared" si="0"/>
        <v>742.1</v>
      </c>
    </row>
    <row r="9" spans="1:18" ht="16.2" thickBot="1" x14ac:dyDescent="0.35">
      <c r="A9" s="1"/>
      <c r="B9" s="4" t="s">
        <v>10</v>
      </c>
      <c r="C9" s="4"/>
      <c r="D9" s="4"/>
      <c r="E9" s="5"/>
      <c r="F9" s="5"/>
      <c r="G9" s="5"/>
      <c r="H9" s="5"/>
      <c r="I9" s="8">
        <f>I7+I8</f>
        <v>1124.8</v>
      </c>
      <c r="J9" s="8">
        <f t="shared" ref="J9:N9" si="1">J7+J8</f>
        <v>1338.4</v>
      </c>
      <c r="K9" s="8">
        <f t="shared" si="1"/>
        <v>1472.2</v>
      </c>
      <c r="L9" s="8">
        <f t="shared" si="1"/>
        <v>6.2</v>
      </c>
      <c r="M9" s="8">
        <f t="shared" si="1"/>
        <v>11</v>
      </c>
      <c r="N9" s="8">
        <f t="shared" si="1"/>
        <v>12</v>
      </c>
      <c r="O9" s="5" t="s">
        <v>9</v>
      </c>
      <c r="P9" s="8">
        <f>P7+P8</f>
        <v>1131</v>
      </c>
      <c r="Q9" s="8">
        <f t="shared" ref="Q9:R9" si="2">Q7+Q8</f>
        <v>1349.4</v>
      </c>
      <c r="R9" s="8">
        <f t="shared" si="2"/>
        <v>1484.2</v>
      </c>
    </row>
    <row r="10" spans="1:18" ht="16.2" thickBot="1" x14ac:dyDescent="0.35">
      <c r="A10" s="57" t="s">
        <v>11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9"/>
    </row>
    <row r="11" spans="1:18" ht="89.4" customHeight="1" thickBot="1" x14ac:dyDescent="0.35">
      <c r="A11" s="16">
        <v>3</v>
      </c>
      <c r="B11" s="17" t="s">
        <v>12</v>
      </c>
      <c r="C11" s="18" t="s">
        <v>13</v>
      </c>
      <c r="D11" s="18" t="s">
        <v>13</v>
      </c>
      <c r="E11" s="18" t="s">
        <v>13</v>
      </c>
      <c r="F11" s="18">
        <v>73.14</v>
      </c>
      <c r="G11" s="18">
        <v>103.87</v>
      </c>
      <c r="H11" s="19">
        <v>114.25</v>
      </c>
      <c r="I11" s="21">
        <v>8777.6</v>
      </c>
      <c r="J11" s="15">
        <v>12464.4</v>
      </c>
      <c r="K11" s="15">
        <v>13710.8</v>
      </c>
      <c r="L11" s="21">
        <v>23.16</v>
      </c>
      <c r="M11" s="15">
        <v>31</v>
      </c>
      <c r="N11" s="15">
        <v>23.16</v>
      </c>
      <c r="O11" s="18" t="s">
        <v>9</v>
      </c>
      <c r="P11" s="15">
        <f t="shared" ref="P11:R12" si="3">I11+L11</f>
        <v>8800.76</v>
      </c>
      <c r="Q11" s="15">
        <f t="shared" si="3"/>
        <v>12495.4</v>
      </c>
      <c r="R11" s="20">
        <f t="shared" si="3"/>
        <v>13733.96</v>
      </c>
    </row>
    <row r="12" spans="1:18" ht="99" customHeight="1" thickBot="1" x14ac:dyDescent="0.35">
      <c r="A12" s="16">
        <v>4</v>
      </c>
      <c r="B12" s="17" t="s">
        <v>40</v>
      </c>
      <c r="C12" s="18" t="s">
        <v>14</v>
      </c>
      <c r="D12" s="18" t="s">
        <v>14</v>
      </c>
      <c r="E12" s="18" t="s">
        <v>14</v>
      </c>
      <c r="F12" s="21">
        <v>2958.87</v>
      </c>
      <c r="G12" s="21">
        <v>4154.6499999999996</v>
      </c>
      <c r="H12" s="22">
        <v>4570.1000000000004</v>
      </c>
      <c r="I12" s="21">
        <v>5851.74</v>
      </c>
      <c r="J12" s="15">
        <v>8309.2999999999993</v>
      </c>
      <c r="K12" s="15">
        <v>9140.2000000000007</v>
      </c>
      <c r="L12" s="21">
        <v>15.4</v>
      </c>
      <c r="M12" s="15">
        <v>20.7</v>
      </c>
      <c r="N12" s="15">
        <v>22.8</v>
      </c>
      <c r="O12" s="18" t="s">
        <v>9</v>
      </c>
      <c r="P12" s="15">
        <f t="shared" si="3"/>
        <v>5867.1399999999994</v>
      </c>
      <c r="Q12" s="15">
        <f t="shared" si="3"/>
        <v>8330</v>
      </c>
      <c r="R12" s="20">
        <f t="shared" si="3"/>
        <v>9163</v>
      </c>
    </row>
    <row r="13" spans="1:18" ht="16.2" thickBot="1" x14ac:dyDescent="0.35">
      <c r="A13" s="16"/>
      <c r="B13" s="23" t="s">
        <v>10</v>
      </c>
      <c r="C13" s="23"/>
      <c r="D13" s="23"/>
      <c r="E13" s="24"/>
      <c r="F13" s="24"/>
      <c r="G13" s="24"/>
      <c r="H13" s="24"/>
      <c r="I13" s="27">
        <f>I11+I12</f>
        <v>14629.34</v>
      </c>
      <c r="J13" s="25">
        <f>J11+J12</f>
        <v>20773.699999999997</v>
      </c>
      <c r="K13" s="25">
        <f t="shared" ref="K13:N13" si="4">K11+K12</f>
        <v>22851</v>
      </c>
      <c r="L13" s="27">
        <f t="shared" si="4"/>
        <v>38.56</v>
      </c>
      <c r="M13" s="25">
        <f t="shared" si="4"/>
        <v>51.7</v>
      </c>
      <c r="N13" s="25">
        <f t="shared" si="4"/>
        <v>45.96</v>
      </c>
      <c r="O13" s="24" t="s">
        <v>9</v>
      </c>
      <c r="P13" s="25">
        <f>P11+P12</f>
        <v>14667.9</v>
      </c>
      <c r="Q13" s="25">
        <f>Q11+Q12</f>
        <v>20825.400000000001</v>
      </c>
      <c r="R13" s="25">
        <f>R11+R12</f>
        <v>22896.959999999999</v>
      </c>
    </row>
    <row r="14" spans="1:18" ht="16.2" thickBot="1" x14ac:dyDescent="0.35">
      <c r="A14" s="60" t="s">
        <v>15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2"/>
    </row>
    <row r="15" spans="1:18" ht="72" customHeight="1" thickBot="1" x14ac:dyDescent="0.35">
      <c r="A15" s="16">
        <v>5</v>
      </c>
      <c r="B15" s="17" t="s">
        <v>16</v>
      </c>
      <c r="C15" s="18" t="s">
        <v>37</v>
      </c>
      <c r="D15" s="18" t="s">
        <v>37</v>
      </c>
      <c r="E15" s="18" t="s">
        <v>37</v>
      </c>
      <c r="F15" s="15">
        <v>165169.1</v>
      </c>
      <c r="G15" s="15">
        <v>187658.8</v>
      </c>
      <c r="H15" s="15">
        <v>206244.8</v>
      </c>
      <c r="I15" s="15">
        <v>27252.9</v>
      </c>
      <c r="J15" s="15">
        <v>30936.7</v>
      </c>
      <c r="K15" s="15">
        <v>34030.400000000001</v>
      </c>
      <c r="L15" s="15">
        <v>279</v>
      </c>
      <c r="M15" s="15">
        <v>485</v>
      </c>
      <c r="N15" s="15">
        <v>533.5</v>
      </c>
      <c r="O15" s="18" t="s">
        <v>9</v>
      </c>
      <c r="P15" s="15">
        <f t="shared" ref="P15:R16" si="5">I15+L15</f>
        <v>27531.9</v>
      </c>
      <c r="Q15" s="15">
        <f t="shared" si="5"/>
        <v>31421.7</v>
      </c>
      <c r="R15" s="15">
        <f t="shared" si="5"/>
        <v>34563.9</v>
      </c>
    </row>
    <row r="16" spans="1:18" ht="58.8" customHeight="1" thickBot="1" x14ac:dyDescent="0.35">
      <c r="A16" s="16">
        <v>6</v>
      </c>
      <c r="B16" s="17" t="s">
        <v>17</v>
      </c>
      <c r="C16" s="18" t="s">
        <v>18</v>
      </c>
      <c r="D16" s="18" t="s">
        <v>30</v>
      </c>
      <c r="E16" s="18" t="s">
        <v>31</v>
      </c>
      <c r="F16" s="18">
        <v>245.63</v>
      </c>
      <c r="G16" s="18">
        <v>274.8</v>
      </c>
      <c r="H16" s="18">
        <v>294.60000000000002</v>
      </c>
      <c r="I16" s="15">
        <v>11679.8</v>
      </c>
      <c r="J16" s="15">
        <v>13258.4</v>
      </c>
      <c r="K16" s="15">
        <v>14584.2</v>
      </c>
      <c r="L16" s="15">
        <v>119.5</v>
      </c>
      <c r="M16" s="15">
        <v>208</v>
      </c>
      <c r="N16" s="15">
        <v>229</v>
      </c>
      <c r="O16" s="18" t="s">
        <v>9</v>
      </c>
      <c r="P16" s="15">
        <f t="shared" si="5"/>
        <v>11799.3</v>
      </c>
      <c r="Q16" s="15">
        <f t="shared" si="5"/>
        <v>13466.4</v>
      </c>
      <c r="R16" s="15">
        <f t="shared" si="5"/>
        <v>14813.2</v>
      </c>
    </row>
    <row r="17" spans="1:18" ht="16.2" thickBot="1" x14ac:dyDescent="0.35">
      <c r="A17" s="16"/>
      <c r="B17" s="23" t="s">
        <v>10</v>
      </c>
      <c r="C17" s="23"/>
      <c r="D17" s="23"/>
      <c r="E17" s="18"/>
      <c r="F17" s="18"/>
      <c r="G17" s="18"/>
      <c r="H17" s="18"/>
      <c r="I17" s="25">
        <f>I15+I16</f>
        <v>38932.699999999997</v>
      </c>
      <c r="J17" s="25">
        <f t="shared" ref="J17:N17" si="6">J15+J16</f>
        <v>44195.1</v>
      </c>
      <c r="K17" s="25">
        <f t="shared" si="6"/>
        <v>48614.600000000006</v>
      </c>
      <c r="L17" s="25">
        <f t="shared" si="6"/>
        <v>398.5</v>
      </c>
      <c r="M17" s="25">
        <f t="shared" si="6"/>
        <v>693</v>
      </c>
      <c r="N17" s="25">
        <f t="shared" si="6"/>
        <v>762.5</v>
      </c>
      <c r="O17" s="24" t="s">
        <v>9</v>
      </c>
      <c r="P17" s="25">
        <f>P15+P16</f>
        <v>39331.199999999997</v>
      </c>
      <c r="Q17" s="25">
        <f>Q15+Q16</f>
        <v>44888.1</v>
      </c>
      <c r="R17" s="25">
        <f>R15+R16</f>
        <v>49377.100000000006</v>
      </c>
    </row>
    <row r="18" spans="1:18" ht="16.2" thickBot="1" x14ac:dyDescent="0.35">
      <c r="A18" s="57" t="s">
        <v>19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9"/>
    </row>
    <row r="19" spans="1:18" ht="102" customHeight="1" thickBot="1" x14ac:dyDescent="0.35">
      <c r="A19" s="1">
        <v>7</v>
      </c>
      <c r="B19" s="17" t="s">
        <v>38</v>
      </c>
      <c r="C19" s="3" t="s">
        <v>20</v>
      </c>
      <c r="D19" s="3" t="s">
        <v>32</v>
      </c>
      <c r="E19" s="3" t="s">
        <v>34</v>
      </c>
      <c r="F19" s="7">
        <v>62150.6</v>
      </c>
      <c r="G19" s="7">
        <v>63968</v>
      </c>
      <c r="H19" s="7">
        <v>64500</v>
      </c>
      <c r="I19" s="7">
        <v>4709.8</v>
      </c>
      <c r="J19" s="7">
        <v>7036.5</v>
      </c>
      <c r="K19" s="7">
        <v>7740</v>
      </c>
      <c r="L19" s="7">
        <v>13.8</v>
      </c>
      <c r="M19" s="3">
        <v>21.2</v>
      </c>
      <c r="N19" s="7">
        <v>23.3</v>
      </c>
      <c r="O19" s="3" t="s">
        <v>9</v>
      </c>
      <c r="P19" s="7">
        <f t="shared" ref="P19:R20" si="7">I19+L19</f>
        <v>4723.6000000000004</v>
      </c>
      <c r="Q19" s="7">
        <f t="shared" si="7"/>
        <v>7057.7</v>
      </c>
      <c r="R19" s="7">
        <f t="shared" si="7"/>
        <v>7763.3</v>
      </c>
    </row>
    <row r="20" spans="1:18" ht="66" customHeight="1" thickBot="1" x14ac:dyDescent="0.35">
      <c r="A20" s="1">
        <v>8</v>
      </c>
      <c r="B20" s="26" t="s">
        <v>39</v>
      </c>
      <c r="C20" s="3" t="s">
        <v>21</v>
      </c>
      <c r="D20" s="3" t="s">
        <v>33</v>
      </c>
      <c r="E20" s="3" t="s">
        <v>35</v>
      </c>
      <c r="F20" s="7">
        <v>42906.3</v>
      </c>
      <c r="G20" s="7">
        <v>74766.2</v>
      </c>
      <c r="H20" s="7" t="s">
        <v>22</v>
      </c>
      <c r="I20" s="7">
        <v>3853.4</v>
      </c>
      <c r="J20" s="7">
        <v>5757</v>
      </c>
      <c r="K20" s="7">
        <v>6332.7</v>
      </c>
      <c r="L20" s="7">
        <v>11.2</v>
      </c>
      <c r="M20" s="3">
        <v>17.3</v>
      </c>
      <c r="N20" s="7">
        <v>19</v>
      </c>
      <c r="O20" s="3" t="s">
        <v>9</v>
      </c>
      <c r="P20" s="7">
        <f t="shared" si="7"/>
        <v>3864.6</v>
      </c>
      <c r="Q20" s="7">
        <f t="shared" si="7"/>
        <v>5774.3</v>
      </c>
      <c r="R20" s="7">
        <f t="shared" si="7"/>
        <v>6351.7</v>
      </c>
    </row>
    <row r="21" spans="1:18" ht="16.2" thickBot="1" x14ac:dyDescent="0.35">
      <c r="A21" s="1"/>
      <c r="B21" s="4" t="s">
        <v>10</v>
      </c>
      <c r="C21" s="4"/>
      <c r="D21" s="4"/>
      <c r="E21" s="5"/>
      <c r="F21" s="5"/>
      <c r="G21" s="5"/>
      <c r="H21" s="5"/>
      <c r="I21" s="8">
        <f>I19+I20</f>
        <v>8563.2000000000007</v>
      </c>
      <c r="J21" s="8">
        <f>J19+J20</f>
        <v>12793.5</v>
      </c>
      <c r="K21" s="8">
        <f>K19+K20</f>
        <v>14072.7</v>
      </c>
      <c r="L21" s="8">
        <f>L19+L20</f>
        <v>25</v>
      </c>
      <c r="M21" s="8">
        <f t="shared" ref="M21:N21" si="8">M19+M20</f>
        <v>38.5</v>
      </c>
      <c r="N21" s="8">
        <f t="shared" si="8"/>
        <v>42.3</v>
      </c>
      <c r="O21" s="5"/>
      <c r="P21" s="6">
        <f>P19+P20</f>
        <v>8588.2000000000007</v>
      </c>
      <c r="Q21" s="8">
        <f>Q19+Q20</f>
        <v>12832</v>
      </c>
      <c r="R21" s="8">
        <f>R19+R20</f>
        <v>14115</v>
      </c>
    </row>
    <row r="22" spans="1:18" ht="16.2" thickBot="1" x14ac:dyDescent="0.35">
      <c r="A22" s="57" t="s">
        <v>23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9"/>
    </row>
    <row r="23" spans="1:18" ht="14.4" customHeight="1" x14ac:dyDescent="0.3">
      <c r="A23" s="28">
        <v>9</v>
      </c>
      <c r="B23" s="52" t="s">
        <v>26</v>
      </c>
      <c r="C23" s="28" t="s">
        <v>24</v>
      </c>
      <c r="D23" s="28" t="s">
        <v>24</v>
      </c>
      <c r="E23" s="28" t="s">
        <v>24</v>
      </c>
      <c r="F23" s="31">
        <v>2478.9499999999998</v>
      </c>
      <c r="G23" s="31">
        <v>2943.8</v>
      </c>
      <c r="H23" s="31">
        <v>3238.2</v>
      </c>
      <c r="I23" s="31">
        <v>4521.6000000000004</v>
      </c>
      <c r="J23" s="31">
        <v>5369.5</v>
      </c>
      <c r="K23" s="31">
        <v>5906.5</v>
      </c>
      <c r="L23" s="31">
        <v>12</v>
      </c>
      <c r="M23" s="31">
        <v>52</v>
      </c>
      <c r="N23" s="31">
        <v>57</v>
      </c>
      <c r="O23" s="43" t="s">
        <v>9</v>
      </c>
      <c r="P23" s="31">
        <f>I23+L23</f>
        <v>4533.6000000000004</v>
      </c>
      <c r="Q23" s="31">
        <f>J23+M23</f>
        <v>5421.5</v>
      </c>
      <c r="R23" s="31">
        <f>K23+N23</f>
        <v>5963.5</v>
      </c>
    </row>
    <row r="24" spans="1:18" x14ac:dyDescent="0.3">
      <c r="A24" s="29"/>
      <c r="B24" s="53"/>
      <c r="C24" s="29"/>
      <c r="D24" s="29"/>
      <c r="E24" s="29"/>
      <c r="F24" s="50"/>
      <c r="G24" s="32"/>
      <c r="H24" s="50"/>
      <c r="I24" s="50"/>
      <c r="J24" s="32"/>
      <c r="K24" s="32"/>
      <c r="L24" s="50"/>
      <c r="M24" s="32"/>
      <c r="N24" s="50"/>
      <c r="O24" s="44"/>
      <c r="P24" s="50"/>
      <c r="Q24" s="56"/>
      <c r="R24" s="44"/>
    </row>
    <row r="25" spans="1:18" ht="64.2" customHeight="1" thickBot="1" x14ac:dyDescent="0.35">
      <c r="A25" s="30"/>
      <c r="B25" s="54"/>
      <c r="C25" s="30"/>
      <c r="D25" s="30"/>
      <c r="E25" s="30"/>
      <c r="F25" s="51"/>
      <c r="G25" s="33"/>
      <c r="H25" s="51"/>
      <c r="I25" s="51"/>
      <c r="J25" s="33"/>
      <c r="K25" s="33"/>
      <c r="L25" s="51"/>
      <c r="M25" s="33"/>
      <c r="N25" s="51"/>
      <c r="O25" s="55"/>
      <c r="P25" s="51"/>
      <c r="Q25" s="45"/>
      <c r="R25" s="55"/>
    </row>
    <row r="26" spans="1:18" ht="16.2" thickBot="1" x14ac:dyDescent="0.35">
      <c r="A26" s="1"/>
      <c r="B26" s="4" t="s">
        <v>10</v>
      </c>
      <c r="C26" s="4"/>
      <c r="D26" s="4"/>
      <c r="E26" s="3"/>
      <c r="F26" s="3"/>
      <c r="G26" s="3"/>
      <c r="H26" s="3"/>
      <c r="I26" s="8">
        <f>I23</f>
        <v>4521.6000000000004</v>
      </c>
      <c r="J26" s="8">
        <v>5369.5</v>
      </c>
      <c r="K26" s="8">
        <v>5906.5</v>
      </c>
      <c r="L26" s="8">
        <f>L23</f>
        <v>12</v>
      </c>
      <c r="M26" s="8">
        <f>M23</f>
        <v>52</v>
      </c>
      <c r="N26" s="8">
        <v>57</v>
      </c>
      <c r="O26" s="5" t="s">
        <v>9</v>
      </c>
      <c r="P26" s="8">
        <f>P23</f>
        <v>4533.6000000000004</v>
      </c>
      <c r="Q26" s="8">
        <v>5421.5</v>
      </c>
      <c r="R26" s="8">
        <v>5963.5</v>
      </c>
    </row>
    <row r="27" spans="1:18" ht="16.2" thickBot="1" x14ac:dyDescent="0.35">
      <c r="A27" s="1"/>
      <c r="B27" s="5" t="s">
        <v>25</v>
      </c>
      <c r="C27" s="5"/>
      <c r="D27" s="5"/>
      <c r="E27" s="5"/>
      <c r="F27" s="5"/>
      <c r="G27" s="5"/>
      <c r="H27" s="5"/>
      <c r="I27" s="8">
        <f>I9+I13+I17+I21+I26</f>
        <v>67771.64</v>
      </c>
      <c r="J27" s="8">
        <f t="shared" ref="J27:R27" si="9">J9+J13+J17+J21+J26</f>
        <v>84470.2</v>
      </c>
      <c r="K27" s="8">
        <f t="shared" si="9"/>
        <v>92917</v>
      </c>
      <c r="L27" s="8">
        <f t="shared" si="9"/>
        <v>480.26</v>
      </c>
      <c r="M27" s="8">
        <f t="shared" si="9"/>
        <v>846.2</v>
      </c>
      <c r="N27" s="8">
        <f t="shared" si="9"/>
        <v>919.76</v>
      </c>
      <c r="O27" s="8"/>
      <c r="P27" s="8">
        <f t="shared" si="9"/>
        <v>68251.900000000009</v>
      </c>
      <c r="Q27" s="8">
        <f t="shared" si="9"/>
        <v>85316.4</v>
      </c>
      <c r="R27" s="8">
        <f t="shared" si="9"/>
        <v>93836.760000000009</v>
      </c>
    </row>
    <row r="30" spans="1:18" x14ac:dyDescent="0.3">
      <c r="B30" s="63" t="s">
        <v>36</v>
      </c>
    </row>
    <row r="31" spans="1:18" x14ac:dyDescent="0.3">
      <c r="B31" s="64"/>
    </row>
    <row r="32" spans="1:18" x14ac:dyDescent="0.3">
      <c r="B32" s="64"/>
    </row>
    <row r="33" spans="2:2" ht="3.6" customHeight="1" x14ac:dyDescent="0.3">
      <c r="B33" s="64"/>
    </row>
  </sheetData>
  <mergeCells count="34">
    <mergeCell ref="C23:C25"/>
    <mergeCell ref="B30:B33"/>
    <mergeCell ref="D23:D25"/>
    <mergeCell ref="F23:F25"/>
    <mergeCell ref="G23:G25"/>
    <mergeCell ref="A6:R6"/>
    <mergeCell ref="A10:R10"/>
    <mergeCell ref="A14:R14"/>
    <mergeCell ref="A18:R18"/>
    <mergeCell ref="A22:R22"/>
    <mergeCell ref="Q23:Q25"/>
    <mergeCell ref="R23:R25"/>
    <mergeCell ref="L23:L25"/>
    <mergeCell ref="P23:P25"/>
    <mergeCell ref="H23:H25"/>
    <mergeCell ref="K23:K25"/>
    <mergeCell ref="N23:N25"/>
    <mergeCell ref="O23:O25"/>
    <mergeCell ref="A23:A25"/>
    <mergeCell ref="E23:E25"/>
    <mergeCell ref="J23:J25"/>
    <mergeCell ref="N1:R1"/>
    <mergeCell ref="A2:R2"/>
    <mergeCell ref="C3:E4"/>
    <mergeCell ref="A3:A5"/>
    <mergeCell ref="B3:B5"/>
    <mergeCell ref="F3:H4"/>
    <mergeCell ref="L3:N4"/>
    <mergeCell ref="I23:I25"/>
    <mergeCell ref="B23:B25"/>
    <mergeCell ref="I3:K4"/>
    <mergeCell ref="M23:M25"/>
    <mergeCell ref="P3:R4"/>
    <mergeCell ref="O3:O4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ekonom1</dc:creator>
  <cp:lastModifiedBy>ekonom1</cp:lastModifiedBy>
  <cp:lastPrinted>2017-12-26T13:36:51Z</cp:lastPrinted>
  <dcterms:created xsi:type="dcterms:W3CDTF">2016-11-03T07:00:53Z</dcterms:created>
  <dcterms:modified xsi:type="dcterms:W3CDTF">2017-12-26T13:36:53Z</dcterms:modified>
</cp:coreProperties>
</file>